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agirda\Documents\Books\EBooks Central\Curated Topics\"/>
    </mc:Choice>
  </mc:AlternateContent>
  <xr:revisionPtr revIDLastSave="0" documentId="8_{ACD7E03D-6456-4A5A-AF7A-94F71418E3CB}" xr6:coauthVersionLast="44" xr6:coauthVersionMax="44" xr10:uidLastSave="{00000000-0000-0000-0000-000000000000}"/>
  <bookViews>
    <workbookView xWindow="-28920" yWindow="-2430" windowWidth="29040" windowHeight="15840" xr2:uid="{71F4F26E-AE72-4C36-A14F-D6463D353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1" l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<sst xmlns="http://schemas.openxmlformats.org/spreadsheetml/2006/main" count="290" uniqueCount="221">
  <si>
    <t>Date List Added to LC</t>
  </si>
  <si>
    <t>Topic</t>
  </si>
  <si>
    <t>Doc ID</t>
  </si>
  <si>
    <t>Title</t>
  </si>
  <si>
    <t>EIsbn</t>
  </si>
  <si>
    <t>Publisher</t>
  </si>
  <si>
    <t>CopyrightYear</t>
  </si>
  <si>
    <t>Authors</t>
  </si>
  <si>
    <t>Lcc</t>
  </si>
  <si>
    <t>Lcsh</t>
  </si>
  <si>
    <t>Artificial Intelligence</t>
  </si>
  <si>
    <t>Algorithms of Oppression : How Search Engines Reinforce Racism</t>
  </si>
  <si>
    <t>New York University Press</t>
  </si>
  <si>
    <t>Noble, Safiya Umoja</t>
  </si>
  <si>
    <t>Human + Machine : Reimagining Work in the Age of AI</t>
  </si>
  <si>
    <t>Harvard Business Review Press</t>
  </si>
  <si>
    <t>Daugherty, Paul R.;Wilson, H. James</t>
  </si>
  <si>
    <t>T173.8 .W56 2018</t>
  </si>
  <si>
    <t>Technological innovations. ; Artificial intelligence. ; Business-Data processing.</t>
  </si>
  <si>
    <t>Friendship, Robots, and Social Media : False Friends and Second Selves</t>
  </si>
  <si>
    <t>Taylor &amp; Francis Group</t>
  </si>
  <si>
    <t>Elder, Alexis M.</t>
  </si>
  <si>
    <t>HM1111 E525 2018</t>
  </si>
  <si>
    <t>Social interaction. ; Friendship. ; Robots.</t>
  </si>
  <si>
    <t>Advances in Financial Machine Learning</t>
  </si>
  <si>
    <t>John Wiley &amp; Sons, Incorporated</t>
  </si>
  <si>
    <t>Lopez de Prado, Marcos</t>
  </si>
  <si>
    <t>HG104 .L674 2018</t>
  </si>
  <si>
    <t>Finance-Data processing. ; Finance-Mathematical models. ; Machine learning.</t>
  </si>
  <si>
    <t>Reinventing Jobs : A 4-Step Approach for Applying Automation to Work</t>
  </si>
  <si>
    <t>Jesuthasan, Ravin;Boudreau, John</t>
  </si>
  <si>
    <t>HD45 .J478 2018</t>
  </si>
  <si>
    <t>Industrial management-Technological innovations. ; Automation. ; Artificial intelligence. ; Technological innovations-Employee participation.</t>
  </si>
  <si>
    <t>Artificial Intelligence for Dummies</t>
  </si>
  <si>
    <t>Mueller, John Paul;Massaron, Luca</t>
  </si>
  <si>
    <t>Q335 .M845 2018</t>
  </si>
  <si>
    <t>Artificial intelligence.</t>
  </si>
  <si>
    <t>Quantum-Inspired Intelligent Systems for Multimedia Data Analysis</t>
  </si>
  <si>
    <t>IGI Global</t>
  </si>
  <si>
    <t>Bhattacharyya, Siddhartha</t>
  </si>
  <si>
    <t>QA76.9.D343 .B438 2018</t>
  </si>
  <si>
    <t>Multimedia data mining. ; Artificial intelligence.</t>
  </si>
  <si>
    <t>Advanced Analytics and AI : Impact, Implementation, and the Future of Work</t>
  </si>
  <si>
    <t>Boobier, Tony</t>
  </si>
  <si>
    <t>HD30.215 .B663 2018</t>
  </si>
  <si>
    <t>Management-Statistical methods. ; Artificial intelligence-Industrial applications.</t>
  </si>
  <si>
    <t>Robot Journalism: Can Human Journalism Survive?</t>
  </si>
  <si>
    <t>World Scientific Publishing Company</t>
  </si>
  <si>
    <t>Latar, Noam Lemelshtrich</t>
  </si>
  <si>
    <t>PN4784.T34 .L38 2018</t>
  </si>
  <si>
    <t>Journalism-Technological innovations. ; Artificial intelligence.</t>
  </si>
  <si>
    <t>Artificial Unintelligence : How Computers Misunderstand the World</t>
  </si>
  <si>
    <t>MIT Press</t>
  </si>
  <si>
    <t>Broussard, Meredith</t>
  </si>
  <si>
    <t>QA76.9.C66 .B787 2018</t>
  </si>
  <si>
    <t>Electronic data processing-Social aspects. ; Computer programs-Correctness. ; Errors.</t>
  </si>
  <si>
    <t>Artificial Intelligence and the Two Singularities</t>
  </si>
  <si>
    <t>CRC Press LLC</t>
  </si>
  <si>
    <t>Chace, Calum</t>
  </si>
  <si>
    <t>Q334.7 .C44 2017</t>
  </si>
  <si>
    <t>Singularities (Artificial intelligence) ; Artificial intelligence-Social aspects. ; Artificial intelligence-Economic aspects. ; Artificial intelligence-Philosophy.</t>
  </si>
  <si>
    <t>Strategy, Evolution, and War : From Apes to Artificial Intelligence</t>
  </si>
  <si>
    <t>Georgetown University Press</t>
  </si>
  <si>
    <t>Payne, Kenneth</t>
  </si>
  <si>
    <t>U162 .P39 2018</t>
  </si>
  <si>
    <t>Strategy. ; Strategy-Psychological aspects. ; Artificial intelligence-Military applications.</t>
  </si>
  <si>
    <t>Robot Operating System (ROS) for Absolute Beginners : Robotics Programming Made Easy</t>
  </si>
  <si>
    <t>Apress L. P.</t>
  </si>
  <si>
    <t>Joseph, Lentin</t>
  </si>
  <si>
    <t>QA75.5-76.95</t>
  </si>
  <si>
    <t>Robots-Programming. ; Operating systems (Computers)</t>
  </si>
  <si>
    <t>Mathematical Analysis For Machine Learning And Data Mining</t>
  </si>
  <si>
    <t>Simovici, Dan A</t>
  </si>
  <si>
    <t>Q325.5 .S566 2018</t>
  </si>
  <si>
    <t>Machine learning-Mathematics. ; Data mining-Mathematics.</t>
  </si>
  <si>
    <t>Human Inspired Dexterity in Robotic Manipulation</t>
  </si>
  <si>
    <t>Elsevier Science &amp; Technology</t>
  </si>
  <si>
    <t>Watanabe, Tetsuyou;Harada, Kensuke;Tada, Mitsunori</t>
  </si>
  <si>
    <t>TJ211.35 .H863 2018</t>
  </si>
  <si>
    <t>Robots-Control systems.</t>
  </si>
  <si>
    <t>Artificial Intelligence : Building Smarter Machines</t>
  </si>
  <si>
    <t>Lerner Publishing Group</t>
  </si>
  <si>
    <t>McPherson, Stephanie Sammartino</t>
  </si>
  <si>
    <t>Q335.4 .M374 2018</t>
  </si>
  <si>
    <t>Robots-Control-Juvenile literature. ; Artificial intelligence-Technological innovations-Juvenile literature. ; Artificial intelligence-History-Juvenile literature. ; Conscious automata-Juvenile literature. ; Artificial intelligence-Juvenile literature.</t>
  </si>
  <si>
    <t>Seeming Human : Artificial Intelligence and Victorian Realist Character</t>
  </si>
  <si>
    <t>Ohio State University Press</t>
  </si>
  <si>
    <t>Ward, Megan</t>
  </si>
  <si>
    <t>PR871</t>
  </si>
  <si>
    <t>English fiction-19th century-History and criticism. ; English fiction-20th century-History and criticism. ; Artificial intelligence in literature. ; Realism in literature.</t>
  </si>
  <si>
    <t>Behavior Trees in Robotics and AI : An Introduction</t>
  </si>
  <si>
    <t>Colledanchise, Michele;Ögren, Petter</t>
  </si>
  <si>
    <t>TJ211.35 .C655 2019</t>
  </si>
  <si>
    <t>Robots-Control systems. ; Decision trees.</t>
  </si>
  <si>
    <t>Artificial Intelligence Safety and Security</t>
  </si>
  <si>
    <t>Yampolskiy, Roman V.</t>
  </si>
  <si>
    <t>T59.5 .A785 2019</t>
  </si>
  <si>
    <t>Automation-Safety measures. ; Automation-Security measures. ; Artificial intelligence-Safety measures. ; Artificial intelligence-Moral and ethical aspects.</t>
  </si>
  <si>
    <t>The Robot and Us : An 'Antidisciplinary' Perspective on the Scientific and Social Impacts of Robotics</t>
  </si>
  <si>
    <t>Springer International Publishing AG</t>
  </si>
  <si>
    <t>Carrozza, Maria Chiara</t>
  </si>
  <si>
    <t>Q162</t>
  </si>
  <si>
    <t>Human-robot interaction. ; Robotics.</t>
  </si>
  <si>
    <t>How to Walk on Water and Climb up Walls : Animal Movement and the Robots of the Future</t>
  </si>
  <si>
    <t>Princeton University Press</t>
  </si>
  <si>
    <t>Hu, David</t>
  </si>
  <si>
    <t>TJ211 .H8 2018</t>
  </si>
  <si>
    <t>Robots-Design and construction. ; Robotics.</t>
  </si>
  <si>
    <t>Artificial Intelligence : Evolution, Ethics and Public Policy</t>
  </si>
  <si>
    <t>Sarangi, Saswat;Sharma, Pankaj</t>
  </si>
  <si>
    <t>Q335 .S273 2019</t>
  </si>
  <si>
    <t>Artificial intelligence-Safety measures.</t>
  </si>
  <si>
    <t>The AI Advantage : How to Put the Artificial Intelligence Revolution to Work</t>
  </si>
  <si>
    <t>Davenport, Thomas H.;Michelman, Paul</t>
  </si>
  <si>
    <t>HC79.I55 .D384 2018</t>
  </si>
  <si>
    <t>Artificial intelligence-Economic aspects. ; Artificial intelligence-Industrial applications. ; Technological innovations-Economic aspects.</t>
  </si>
  <si>
    <t>The Deep Learning Revolution</t>
  </si>
  <si>
    <t>Sejnowski, Terrence J.</t>
  </si>
  <si>
    <t>Q325.5 .S45 2018</t>
  </si>
  <si>
    <t>Machine learning. ; Big data. ; Artificial intelligence-Social aspects.</t>
  </si>
  <si>
    <t>The Workplace of the Future : The Fourth Industrial Revolution, the Precariat and the Death of Hierarchies</t>
  </si>
  <si>
    <t>Johannessen, Jon-Arild</t>
  </si>
  <si>
    <t>HD6331 .J64 2019</t>
  </si>
  <si>
    <t>Employees-Effect of technological innovations on. ; Automation-Economic aspects. ; Artificial intelligence-Economic aspects. ; Employment forecasting. ; Industrialization.</t>
  </si>
  <si>
    <t>How Smart Machines Think</t>
  </si>
  <si>
    <t>Gerrish, Sean;Scott, Kevin</t>
  </si>
  <si>
    <t>QA76.87 .G477 2018</t>
  </si>
  <si>
    <t>Neural networks (Computer science) ; Machine learning. ; Artificial intelligence.</t>
  </si>
  <si>
    <t>AI in Marketing, Sales and Service : How Marketers Without a Data Science Degree Can Use AI, Big Data and Bots</t>
  </si>
  <si>
    <t>Palgrave Macmillan US</t>
  </si>
  <si>
    <t>Gentsch, Peter</t>
  </si>
  <si>
    <t>HF4999.2-6182</t>
  </si>
  <si>
    <t>Artificial Intelligence and Social Work</t>
  </si>
  <si>
    <t>Cambridge University Press</t>
  </si>
  <si>
    <t>Tambe, Milind;Rice, Eric</t>
  </si>
  <si>
    <t>HV40 .A79155 2018</t>
  </si>
  <si>
    <t>Social service-Technological innovations. ; Artificial intelligence. ; Social justice.</t>
  </si>
  <si>
    <t>Challenging Sociality : An Anthropology of Robots, Autism, and Attachment</t>
  </si>
  <si>
    <t>Richardson, Kathleen</t>
  </si>
  <si>
    <t>H1-970.9</t>
  </si>
  <si>
    <t>Autistic children-Behavior modification. ; Socialization.</t>
  </si>
  <si>
    <t>Artificial Intelligence for HR : Use AI to Support and Develop a Successful Workforce</t>
  </si>
  <si>
    <t>Kogan Page, Limited</t>
  </si>
  <si>
    <t>Eubanks, Ben</t>
  </si>
  <si>
    <t>Artifictional Intelligence : Against Humanity's Surrender to Computers</t>
  </si>
  <si>
    <t>Polity Press</t>
  </si>
  <si>
    <t>Collins, Harry</t>
  </si>
  <si>
    <t>Q335 .C655 2018</t>
  </si>
  <si>
    <t>Artificial intelligence-Philosophy. ; Artificial intelligence-Social aspects. ; Artificial intelligence-Moral and ethical aspects.</t>
  </si>
  <si>
    <t>The Culture of AI : Everyday Life and the Digital Revolution</t>
  </si>
  <si>
    <t>Elliott, Anthony</t>
  </si>
  <si>
    <t>HM741 .E455 2019</t>
  </si>
  <si>
    <t>Internet-Social aspects. ; Information society. ; Information technology-Social aspects.</t>
  </si>
  <si>
    <t>Playing Smart : On Games, Intelligence, and Artificial Intelligence</t>
  </si>
  <si>
    <t>Togelius, Julian;Juul, Jesper;Long, Geoffrey;Uricchio, William;Consalvo, Mia</t>
  </si>
  <si>
    <t>GV1469.34.P79 .T644 2018</t>
  </si>
  <si>
    <t>Video games-Psychological aspects. ; Video games-Design. ; Intellect. ; Thought and thinking. ; Artificial intelligence.</t>
  </si>
  <si>
    <t>Patents and Artificial Intelligence : Thinking Computers</t>
  </si>
  <si>
    <t>Cambridge Scholars Publisher</t>
  </si>
  <si>
    <t>Dochniak, Michael J.</t>
  </si>
  <si>
    <t>Q335 .D634 2018</t>
  </si>
  <si>
    <t>Virtual Humans : Today and Tomorrow</t>
  </si>
  <si>
    <t>Burden, David;Savin-Baden, Maggi</t>
  </si>
  <si>
    <t>Q335 .B873 2019</t>
  </si>
  <si>
    <t>Virtual humans. ; Artificial intelligence. ; Personality-Computer simulation.</t>
  </si>
  <si>
    <t>Artificial Intelligence Accelerates Human Learning : Discussion Data Analytics</t>
  </si>
  <si>
    <t>Springer Singapore Pte. Limited</t>
  </si>
  <si>
    <t>Nagao, Katashi</t>
  </si>
  <si>
    <t>Governing Technology in the Quest for Sustainability on Earth</t>
  </si>
  <si>
    <t>Bolwell, Dain</t>
  </si>
  <si>
    <t>HC79.T4 .B659 2019</t>
  </si>
  <si>
    <t>Technological innovations-Environmental aspects. ; Artificial intelligence. ; Robotics. ; Sustainability. ; Nuclear energy-Environmental aspects. ; Glyphosate-Environmental aspects.</t>
  </si>
  <si>
    <t>Surrogate Humanity : Race, Robots, and the Politics of Technological Futures</t>
  </si>
  <si>
    <t>Duke University Press</t>
  </si>
  <si>
    <t>Atanasoski, Neda;Vora, Kalindi</t>
  </si>
  <si>
    <t>HD6331</t>
  </si>
  <si>
    <t>Robots-Social aspects. ; Automation-Social aspects. ; Technological unemployment-Social aspects.</t>
  </si>
  <si>
    <t>The Robot Revolution : Understanding the Social and Economic Impact</t>
  </si>
  <si>
    <t>Edward Elgar Publishing Limited</t>
  </si>
  <si>
    <t>Hudson, John</t>
  </si>
  <si>
    <t>HC79.A9 .H837 2019</t>
  </si>
  <si>
    <t>Automation-Economic aspects.</t>
  </si>
  <si>
    <t>Human Behavior and Another Kind in Consciousness : Emerging Research and Opportunities</t>
  </si>
  <si>
    <t>Sugiyama, Shigeki</t>
  </si>
  <si>
    <t>BF199 .S84</t>
  </si>
  <si>
    <t>Human behavior. ; Artificial intelligence. ; Consciousness.</t>
  </si>
  <si>
    <t>Artificial Intelligence in Practice : How 50 Successful Companies Used AI and Machine Learning to Solve Problems</t>
  </si>
  <si>
    <t>Marr, Bernard;Ward, Matt</t>
  </si>
  <si>
    <t>HD30.28 .M377 2019</t>
  </si>
  <si>
    <t>Business planning. ; Artificial intelligence. ; Information technology-Management. ; BUSINESS &amp; ECONOMICS / General.-bisacsh</t>
  </si>
  <si>
    <t>The Creativity Code : Art and Innovation in the Age of AI</t>
  </si>
  <si>
    <t>Harvard University Press</t>
  </si>
  <si>
    <t>Du Sautoy, Marcus</t>
  </si>
  <si>
    <t>Q335</t>
  </si>
  <si>
    <t>Artificial intelligence. ; Creative ability-Technological innovations. ; Technology and the arts. ; Human-computer interaction. ; Conscious automata. ; Computer algorithms.</t>
  </si>
  <si>
    <t>Handbook of Research on Deep Learning Innovations and Trends</t>
  </si>
  <si>
    <t>Hassanien, Aboul Ella;Darwish, Ashraf;Chowdhary, Chiranji Lal</t>
  </si>
  <si>
    <t>TA347.A78 .H357</t>
  </si>
  <si>
    <t>Artificial intelligence-Handbooks, manuals, etc. ; Machine learning-Handbooks, manuals, etc. ; Neural networks (Computer science)-Handbooks, manuals, etc.</t>
  </si>
  <si>
    <t>Life by Algorithms : How Roboprocesses Are Remaking Our World</t>
  </si>
  <si>
    <t>University of Chicago Press</t>
  </si>
  <si>
    <t>Besteman, Catherine;Gusterson, Hugh</t>
  </si>
  <si>
    <t>TJ211</t>
  </si>
  <si>
    <t>Automation-Social aspects-United States. ; Robotics-Social aspects-United States. ; Artificial intelligence-Social aspects-United States.</t>
  </si>
  <si>
    <t>Artificial Intelligence, Mixed Reality, and the Redefinition of the Classroom</t>
  </si>
  <si>
    <t>Rowman &amp; Littlefield Publishers</t>
  </si>
  <si>
    <t>Martin, Scott M.;Jennings, Christopher</t>
  </si>
  <si>
    <t>LB2395.7 .M378 2019</t>
  </si>
  <si>
    <t>Education, Higher-Effect of technological innovations on. ; Artificial intelligence-Educational applications. ; Community colleges-United States-Planning.</t>
  </si>
  <si>
    <t>AI for People and Business : A Framework for Better Human Experiences and Business Success</t>
  </si>
  <si>
    <t>O'Reilly Media, Incorporated</t>
  </si>
  <si>
    <t>Castrounis, Alex</t>
  </si>
  <si>
    <t>A Machine Learning, Artificial Intelligence Approach to Institutional Effectiveness in Higher Education</t>
  </si>
  <si>
    <t>Emerald Publishing Limited</t>
  </si>
  <si>
    <t>Moye, John N.</t>
  </si>
  <si>
    <t>LB2799-2799.3</t>
  </si>
  <si>
    <t>AI Love You : Developments in Human-Robot Intimate Relationships</t>
  </si>
  <si>
    <t>Springer</t>
  </si>
  <si>
    <t>Zhou, Yuefang;Fischer, Martin H.</t>
  </si>
  <si>
    <t>BF1-990</t>
  </si>
  <si>
    <t>Sex machines.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</si>
</sst>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1" applyAlignment="1">
      <alignment horizontal="left"/>
    </xf>
  </cellXfs>
  <cellStyles count="2">
    <cellStyle name="Normal" xfId="0" builtinId="0"/>
    <cellStyle name="Normal 2" xfId="1" xr:uid="{AC804340-1572-4CC9-8ED2-334A1C6768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8208D-0C20-466C-961D-67C2B51329A0}">
  <dimension ref="A1:J49"/>
  <sheetViews>
    <sheetView tabSelected="1" workbookViewId="0">
      <selection activeCell="J1" sqref="J1"/>
    </sheetView>
  </sheetViews>
  <sheetFormatPr defaultRowHeight="14.4" x14ac:dyDescent="0.3"/>
  <cols>
    <col min="1" max="1" width="9" bestFit="1" customWidth="1"/>
    <col min="2" max="2" width="19.33203125" bestFit="1" customWidth="1"/>
    <col min="4" max="4" width="100.44140625" bestFit="1" customWidth="1"/>
    <col min="5" max="5" width="14.109375" bestFit="1" customWidth="1"/>
    <col min="6" max="6" width="33.33203125" bestFit="1" customWidth="1"/>
    <col min="7" max="7" width="13.44140625" customWidth="1"/>
    <col min="8" max="8" width="67.44140625" bestFit="1" customWidth="1"/>
    <col min="9" max="9" width="23.21875" bestFit="1" customWidth="1"/>
    <col min="10" max="10" width="199.33203125" customWidth="1"/>
  </cols>
  <sheetData>
    <row r="1" spans="1:10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3" customFormat="1" x14ac:dyDescent="0.3">
      <c r="A2" s="3">
        <v>20190926</v>
      </c>
      <c r="B2" s="3" t="s">
        <v>10</v>
      </c>
      <c r="C2" s="4">
        <v>4834260</v>
      </c>
      <c r="D2" t="s">
        <v>11</v>
      </c>
      <c r="E2" t="str">
        <f>"9781479833641"</f>
        <v>9781479833641</v>
      </c>
      <c r="F2" t="s">
        <v>12</v>
      </c>
      <c r="G2">
        <v>2018</v>
      </c>
      <c r="H2" t="s">
        <v>13</v>
      </c>
      <c r="I2"/>
      <c r="J2"/>
    </row>
    <row r="3" spans="1:10" s="3" customFormat="1" x14ac:dyDescent="0.3">
      <c r="A3" s="3">
        <v>20190926</v>
      </c>
      <c r="B3" s="3" t="s">
        <v>10</v>
      </c>
      <c r="C3" s="4">
        <v>5180063</v>
      </c>
      <c r="D3" t="s">
        <v>14</v>
      </c>
      <c r="E3" t="str">
        <f>"9781633693876"</f>
        <v>9781633693876</v>
      </c>
      <c r="F3" t="s">
        <v>15</v>
      </c>
      <c r="G3">
        <v>2018</v>
      </c>
      <c r="H3" t="s">
        <v>16</v>
      </c>
      <c r="I3" t="s">
        <v>17</v>
      </c>
      <c r="J3" t="s">
        <v>18</v>
      </c>
    </row>
    <row r="4" spans="1:10" s="3" customFormat="1" x14ac:dyDescent="0.3">
      <c r="A4" s="3">
        <v>20190926</v>
      </c>
      <c r="B4" s="3" t="s">
        <v>10</v>
      </c>
      <c r="C4" s="4">
        <v>5191167</v>
      </c>
      <c r="D4" t="s">
        <v>19</v>
      </c>
      <c r="E4" t="str">
        <f>"9781351659956"</f>
        <v>9781351659956</v>
      </c>
      <c r="F4" t="s">
        <v>20</v>
      </c>
      <c r="G4">
        <v>2018</v>
      </c>
      <c r="H4" t="s">
        <v>21</v>
      </c>
      <c r="I4" t="s">
        <v>22</v>
      </c>
      <c r="J4" t="s">
        <v>23</v>
      </c>
    </row>
    <row r="5" spans="1:10" s="3" customFormat="1" x14ac:dyDescent="0.3">
      <c r="A5" s="3">
        <v>20190926</v>
      </c>
      <c r="B5" s="3" t="s">
        <v>10</v>
      </c>
      <c r="C5" s="4">
        <v>5240570</v>
      </c>
      <c r="D5" t="s">
        <v>24</v>
      </c>
      <c r="E5" t="str">
        <f>"9781119482116"</f>
        <v>9781119482116</v>
      </c>
      <c r="F5" t="s">
        <v>25</v>
      </c>
      <c r="G5">
        <v>2018</v>
      </c>
      <c r="H5" t="s">
        <v>26</v>
      </c>
      <c r="I5" t="s">
        <v>27</v>
      </c>
      <c r="J5" t="s">
        <v>28</v>
      </c>
    </row>
    <row r="6" spans="1:10" s="3" customFormat="1" x14ac:dyDescent="0.3">
      <c r="A6" s="3">
        <v>20190926</v>
      </c>
      <c r="B6" s="3" t="s">
        <v>10</v>
      </c>
      <c r="C6" s="4">
        <v>5275702</v>
      </c>
      <c r="D6" t="s">
        <v>29</v>
      </c>
      <c r="E6" t="str">
        <f>"9781633694088"</f>
        <v>9781633694088</v>
      </c>
      <c r="F6" t="s">
        <v>15</v>
      </c>
      <c r="G6">
        <v>2018</v>
      </c>
      <c r="H6" t="s">
        <v>30</v>
      </c>
      <c r="I6" t="s">
        <v>31</v>
      </c>
      <c r="J6" t="s">
        <v>32</v>
      </c>
    </row>
    <row r="7" spans="1:10" s="3" customFormat="1" x14ac:dyDescent="0.3">
      <c r="A7" s="3">
        <v>20190926</v>
      </c>
      <c r="B7" s="3" t="s">
        <v>10</v>
      </c>
      <c r="C7" s="4">
        <v>5325074</v>
      </c>
      <c r="D7" t="s">
        <v>33</v>
      </c>
      <c r="E7" t="str">
        <f>"9781119467625"</f>
        <v>9781119467625</v>
      </c>
      <c r="F7" t="s">
        <v>25</v>
      </c>
      <c r="G7">
        <v>2018</v>
      </c>
      <c r="H7" t="s">
        <v>34</v>
      </c>
      <c r="I7" t="s">
        <v>35</v>
      </c>
      <c r="J7" t="s">
        <v>36</v>
      </c>
    </row>
    <row r="8" spans="1:10" s="3" customFormat="1" x14ac:dyDescent="0.3">
      <c r="A8" s="3">
        <v>20190926</v>
      </c>
      <c r="B8" s="3" t="s">
        <v>10</v>
      </c>
      <c r="C8" s="4">
        <v>5327182</v>
      </c>
      <c r="D8" t="s">
        <v>37</v>
      </c>
      <c r="E8" t="str">
        <f>"9781522552208"</f>
        <v>9781522552208</v>
      </c>
      <c r="F8" t="s">
        <v>38</v>
      </c>
      <c r="G8">
        <v>2018</v>
      </c>
      <c r="H8" t="s">
        <v>39</v>
      </c>
      <c r="I8" t="s">
        <v>40</v>
      </c>
      <c r="J8" t="s">
        <v>41</v>
      </c>
    </row>
    <row r="9" spans="1:10" s="3" customFormat="1" x14ac:dyDescent="0.3">
      <c r="A9" s="3">
        <v>20190926</v>
      </c>
      <c r="B9" s="3" t="s">
        <v>10</v>
      </c>
      <c r="C9" s="4">
        <v>5334165</v>
      </c>
      <c r="D9" t="s">
        <v>42</v>
      </c>
      <c r="E9" t="str">
        <f>"9781119390923"</f>
        <v>9781119390923</v>
      </c>
      <c r="F9" t="s">
        <v>25</v>
      </c>
      <c r="G9">
        <v>2018</v>
      </c>
      <c r="H9" t="s">
        <v>43</v>
      </c>
      <c r="I9" t="s">
        <v>44</v>
      </c>
      <c r="J9" t="s">
        <v>45</v>
      </c>
    </row>
    <row r="10" spans="1:10" s="3" customFormat="1" x14ac:dyDescent="0.3">
      <c r="A10" s="3">
        <v>20190926</v>
      </c>
      <c r="B10" s="3" t="s">
        <v>10</v>
      </c>
      <c r="C10" s="4">
        <v>5344854</v>
      </c>
      <c r="D10" t="s">
        <v>46</v>
      </c>
      <c r="E10" t="str">
        <f>"9789813237346"</f>
        <v>9789813237346</v>
      </c>
      <c r="F10" t="s">
        <v>47</v>
      </c>
      <c r="G10">
        <v>2018</v>
      </c>
      <c r="H10" t="s">
        <v>48</v>
      </c>
      <c r="I10" t="s">
        <v>49</v>
      </c>
      <c r="J10" t="s">
        <v>50</v>
      </c>
    </row>
    <row r="11" spans="1:10" s="3" customFormat="1" x14ac:dyDescent="0.3">
      <c r="A11" s="3">
        <v>20190926</v>
      </c>
      <c r="B11" s="3" t="s">
        <v>10</v>
      </c>
      <c r="C11" s="4">
        <v>5355856</v>
      </c>
      <c r="D11" t="s">
        <v>51</v>
      </c>
      <c r="E11" t="str">
        <f>"9780262346733"</f>
        <v>9780262346733</v>
      </c>
      <c r="F11" t="s">
        <v>52</v>
      </c>
      <c r="G11">
        <v>2018</v>
      </c>
      <c r="H11" t="s">
        <v>53</v>
      </c>
      <c r="I11" t="s">
        <v>54</v>
      </c>
      <c r="J11" t="s">
        <v>55</v>
      </c>
    </row>
    <row r="12" spans="1:10" s="3" customFormat="1" x14ac:dyDescent="0.3">
      <c r="A12" s="3">
        <v>20190926</v>
      </c>
      <c r="B12" s="3" t="s">
        <v>10</v>
      </c>
      <c r="C12" s="4">
        <v>5358218</v>
      </c>
      <c r="D12" t="s">
        <v>56</v>
      </c>
      <c r="E12" t="str">
        <f>"9781351254458"</f>
        <v>9781351254458</v>
      </c>
      <c r="F12" t="s">
        <v>57</v>
      </c>
      <c r="G12">
        <v>2018</v>
      </c>
      <c r="H12" t="s">
        <v>58</v>
      </c>
      <c r="I12" t="s">
        <v>59</v>
      </c>
      <c r="J12" t="s">
        <v>60</v>
      </c>
    </row>
    <row r="13" spans="1:10" s="3" customFormat="1" x14ac:dyDescent="0.3">
      <c r="A13" s="3">
        <v>20190926</v>
      </c>
      <c r="B13" s="3" t="s">
        <v>10</v>
      </c>
      <c r="C13" s="4">
        <v>5394997</v>
      </c>
      <c r="D13" t="s">
        <v>61</v>
      </c>
      <c r="E13" t="str">
        <f>"9781626165816"</f>
        <v>9781626165816</v>
      </c>
      <c r="F13" t="s">
        <v>62</v>
      </c>
      <c r="G13">
        <v>2018</v>
      </c>
      <c r="H13" t="s">
        <v>63</v>
      </c>
      <c r="I13" t="s">
        <v>64</v>
      </c>
      <c r="J13" t="s">
        <v>65</v>
      </c>
    </row>
    <row r="14" spans="1:10" s="3" customFormat="1" x14ac:dyDescent="0.3">
      <c r="A14" s="3">
        <v>20190926</v>
      </c>
      <c r="B14" s="3" t="s">
        <v>10</v>
      </c>
      <c r="C14" s="4">
        <v>5402135</v>
      </c>
      <c r="D14" t="s">
        <v>66</v>
      </c>
      <c r="E14" t="str">
        <f>"9781484234051"</f>
        <v>9781484234051</v>
      </c>
      <c r="F14" t="s">
        <v>67</v>
      </c>
      <c r="G14">
        <v>2018</v>
      </c>
      <c r="H14" t="s">
        <v>68</v>
      </c>
      <c r="I14" t="s">
        <v>69</v>
      </c>
      <c r="J14" t="s">
        <v>70</v>
      </c>
    </row>
    <row r="15" spans="1:10" s="3" customFormat="1" x14ac:dyDescent="0.3">
      <c r="A15" s="3">
        <v>20190926</v>
      </c>
      <c r="B15" s="3" t="s">
        <v>10</v>
      </c>
      <c r="C15" s="4">
        <v>5407292</v>
      </c>
      <c r="D15" t="s">
        <v>71</v>
      </c>
      <c r="E15" t="str">
        <f>"9789813229693"</f>
        <v>9789813229693</v>
      </c>
      <c r="F15" t="s">
        <v>47</v>
      </c>
      <c r="G15">
        <v>2018</v>
      </c>
      <c r="H15" t="s">
        <v>72</v>
      </c>
      <c r="I15" t="s">
        <v>73</v>
      </c>
      <c r="J15" t="s">
        <v>74</v>
      </c>
    </row>
    <row r="16" spans="1:10" s="3" customFormat="1" x14ac:dyDescent="0.3">
      <c r="A16" s="3">
        <v>20190926</v>
      </c>
      <c r="B16" s="3" t="s">
        <v>10</v>
      </c>
      <c r="C16" s="4">
        <v>5437218</v>
      </c>
      <c r="D16" t="s">
        <v>75</v>
      </c>
      <c r="E16" t="str">
        <f>"9780128133965"</f>
        <v>9780128133965</v>
      </c>
      <c r="F16" t="s">
        <v>76</v>
      </c>
      <c r="G16">
        <v>2018</v>
      </c>
      <c r="H16" t="s">
        <v>77</v>
      </c>
      <c r="I16" t="s">
        <v>78</v>
      </c>
      <c r="J16" t="s">
        <v>79</v>
      </c>
    </row>
    <row r="17" spans="1:10" s="3" customFormat="1" x14ac:dyDescent="0.3">
      <c r="A17" s="3">
        <v>20190926</v>
      </c>
      <c r="B17" s="3" t="s">
        <v>10</v>
      </c>
      <c r="C17" s="4">
        <v>5443687</v>
      </c>
      <c r="D17" t="s">
        <v>80</v>
      </c>
      <c r="E17" t="str">
        <f>"9781512448627"</f>
        <v>9781512448627</v>
      </c>
      <c r="F17" t="s">
        <v>81</v>
      </c>
      <c r="G17">
        <v>2018</v>
      </c>
      <c r="H17" t="s">
        <v>82</v>
      </c>
      <c r="I17" t="s">
        <v>83</v>
      </c>
      <c r="J17" t="s">
        <v>84</v>
      </c>
    </row>
    <row r="18" spans="1:10" s="3" customFormat="1" x14ac:dyDescent="0.3">
      <c r="A18" s="3">
        <v>20190926</v>
      </c>
      <c r="B18" s="3" t="s">
        <v>10</v>
      </c>
      <c r="C18" s="4">
        <v>5473837</v>
      </c>
      <c r="D18" t="s">
        <v>85</v>
      </c>
      <c r="E18" t="str">
        <f>"9780814276402"</f>
        <v>9780814276402</v>
      </c>
      <c r="F18" t="s">
        <v>86</v>
      </c>
      <c r="G18">
        <v>2018</v>
      </c>
      <c r="H18" t="s">
        <v>87</v>
      </c>
      <c r="I18" t="s">
        <v>88</v>
      </c>
      <c r="J18" t="s">
        <v>89</v>
      </c>
    </row>
    <row r="19" spans="1:10" s="3" customFormat="1" x14ac:dyDescent="0.3">
      <c r="A19" s="3">
        <v>20190926</v>
      </c>
      <c r="B19" s="3" t="s">
        <v>10</v>
      </c>
      <c r="C19" s="4">
        <v>5478847</v>
      </c>
      <c r="D19" t="s">
        <v>90</v>
      </c>
      <c r="E19" t="str">
        <f>"9780429950896"</f>
        <v>9780429950896</v>
      </c>
      <c r="F19" t="s">
        <v>20</v>
      </c>
      <c r="G19">
        <v>2019</v>
      </c>
      <c r="H19" t="s">
        <v>91</v>
      </c>
      <c r="I19" t="s">
        <v>92</v>
      </c>
      <c r="J19" t="s">
        <v>93</v>
      </c>
    </row>
    <row r="20" spans="1:10" s="3" customFormat="1" x14ac:dyDescent="0.3">
      <c r="A20" s="3">
        <v>20190926</v>
      </c>
      <c r="B20" s="3" t="s">
        <v>10</v>
      </c>
      <c r="C20" s="4">
        <v>5482435</v>
      </c>
      <c r="D20" t="s">
        <v>94</v>
      </c>
      <c r="E20" t="str">
        <f>"9781351251365"</f>
        <v>9781351251365</v>
      </c>
      <c r="F20" t="s">
        <v>57</v>
      </c>
      <c r="G20">
        <v>2018</v>
      </c>
      <c r="H20" t="s">
        <v>95</v>
      </c>
      <c r="I20" t="s">
        <v>96</v>
      </c>
      <c r="J20" t="s">
        <v>97</v>
      </c>
    </row>
    <row r="21" spans="1:10" s="3" customFormat="1" x14ac:dyDescent="0.3">
      <c r="A21" s="3">
        <v>20190926</v>
      </c>
      <c r="B21" s="3" t="s">
        <v>10</v>
      </c>
      <c r="C21" s="4">
        <v>5484288</v>
      </c>
      <c r="D21" t="s">
        <v>98</v>
      </c>
      <c r="E21" t="str">
        <f>"9783319977676"</f>
        <v>9783319977676</v>
      </c>
      <c r="F21" t="s">
        <v>99</v>
      </c>
      <c r="G21">
        <v>2019</v>
      </c>
      <c r="H21" t="s">
        <v>100</v>
      </c>
      <c r="I21" t="s">
        <v>101</v>
      </c>
      <c r="J21" t="s">
        <v>102</v>
      </c>
    </row>
    <row r="22" spans="1:10" s="3" customFormat="1" x14ac:dyDescent="0.3">
      <c r="A22" s="3">
        <v>20190926</v>
      </c>
      <c r="B22" s="3" t="s">
        <v>10</v>
      </c>
      <c r="C22" s="4">
        <v>5500262</v>
      </c>
      <c r="D22" t="s">
        <v>103</v>
      </c>
      <c r="E22" t="str">
        <f>"9780691184081"</f>
        <v>9780691184081</v>
      </c>
      <c r="F22" t="s">
        <v>104</v>
      </c>
      <c r="G22">
        <v>2018</v>
      </c>
      <c r="H22" t="s">
        <v>105</v>
      </c>
      <c r="I22" t="s">
        <v>106</v>
      </c>
      <c r="J22" t="s">
        <v>107</v>
      </c>
    </row>
    <row r="23" spans="1:10" s="3" customFormat="1" x14ac:dyDescent="0.3">
      <c r="A23" s="3">
        <v>20190926</v>
      </c>
      <c r="B23" s="3" t="s">
        <v>10</v>
      </c>
      <c r="C23" s="4">
        <v>5517469</v>
      </c>
      <c r="D23" t="s">
        <v>108</v>
      </c>
      <c r="E23" t="str">
        <f>"9780429865411"</f>
        <v>9780429865411</v>
      </c>
      <c r="F23" t="s">
        <v>20</v>
      </c>
      <c r="G23">
        <v>2019</v>
      </c>
      <c r="H23" t="s">
        <v>109</v>
      </c>
      <c r="I23" t="s">
        <v>110</v>
      </c>
      <c r="J23" t="s">
        <v>111</v>
      </c>
    </row>
    <row r="24" spans="1:10" s="3" customFormat="1" x14ac:dyDescent="0.3">
      <c r="A24" s="3">
        <v>20190926</v>
      </c>
      <c r="B24" s="3" t="s">
        <v>10</v>
      </c>
      <c r="C24" s="4">
        <v>5525575</v>
      </c>
      <c r="D24" t="s">
        <v>112</v>
      </c>
      <c r="E24" t="str">
        <f>"9780262350631"</f>
        <v>9780262350631</v>
      </c>
      <c r="F24" t="s">
        <v>52</v>
      </c>
      <c r="G24">
        <v>2018</v>
      </c>
      <c r="H24" t="s">
        <v>113</v>
      </c>
      <c r="I24" t="s">
        <v>114</v>
      </c>
      <c r="J24" t="s">
        <v>115</v>
      </c>
    </row>
    <row r="25" spans="1:10" s="3" customFormat="1" x14ac:dyDescent="0.3">
      <c r="A25" s="3">
        <v>20190926</v>
      </c>
      <c r="B25" s="3" t="s">
        <v>10</v>
      </c>
      <c r="C25" s="4">
        <v>5535300</v>
      </c>
      <c r="D25" t="s">
        <v>116</v>
      </c>
      <c r="E25" t="str">
        <f>"9780262346825"</f>
        <v>9780262346825</v>
      </c>
      <c r="F25" t="s">
        <v>52</v>
      </c>
      <c r="G25">
        <v>2018</v>
      </c>
      <c r="H25" t="s">
        <v>117</v>
      </c>
      <c r="I25" t="s">
        <v>118</v>
      </c>
      <c r="J25" t="s">
        <v>119</v>
      </c>
    </row>
    <row r="26" spans="1:10" s="3" customFormat="1" x14ac:dyDescent="0.3">
      <c r="A26" s="3">
        <v>20190926</v>
      </c>
      <c r="B26" s="3" t="s">
        <v>10</v>
      </c>
      <c r="C26" s="4">
        <v>5543992</v>
      </c>
      <c r="D26" t="s">
        <v>120</v>
      </c>
      <c r="E26" t="str">
        <f>"9780429805356"</f>
        <v>9780429805356</v>
      </c>
      <c r="F26" t="s">
        <v>20</v>
      </c>
      <c r="G26">
        <v>2019</v>
      </c>
      <c r="H26" t="s">
        <v>121</v>
      </c>
      <c r="I26" t="s">
        <v>122</v>
      </c>
      <c r="J26" t="s">
        <v>123</v>
      </c>
    </row>
    <row r="27" spans="1:10" s="3" customFormat="1" x14ac:dyDescent="0.3">
      <c r="A27" s="3">
        <v>20190926</v>
      </c>
      <c r="B27" s="3" t="s">
        <v>10</v>
      </c>
      <c r="C27" s="4">
        <v>5549055</v>
      </c>
      <c r="D27" t="s">
        <v>124</v>
      </c>
      <c r="E27" t="str">
        <f>"9780262347938"</f>
        <v>9780262347938</v>
      </c>
      <c r="F27" t="s">
        <v>52</v>
      </c>
      <c r="G27">
        <v>2018</v>
      </c>
      <c r="H27" t="s">
        <v>125</v>
      </c>
      <c r="I27" t="s">
        <v>126</v>
      </c>
      <c r="J27" t="s">
        <v>127</v>
      </c>
    </row>
    <row r="28" spans="1:10" s="3" customFormat="1" x14ac:dyDescent="0.3">
      <c r="A28" s="3">
        <v>20190926</v>
      </c>
      <c r="B28" s="3" t="s">
        <v>10</v>
      </c>
      <c r="C28" s="4">
        <v>5566829</v>
      </c>
      <c r="D28" t="s">
        <v>128</v>
      </c>
      <c r="E28" t="str">
        <f>"9783319899572"</f>
        <v>9783319899572</v>
      </c>
      <c r="F28" t="s">
        <v>129</v>
      </c>
      <c r="G28">
        <v>2019</v>
      </c>
      <c r="H28" t="s">
        <v>130</v>
      </c>
      <c r="I28" t="s">
        <v>131</v>
      </c>
      <c r="J28"/>
    </row>
    <row r="29" spans="1:10" s="3" customFormat="1" x14ac:dyDescent="0.3">
      <c r="A29" s="3">
        <v>20190926</v>
      </c>
      <c r="B29" s="3" t="s">
        <v>10</v>
      </c>
      <c r="C29" s="4">
        <v>5569639</v>
      </c>
      <c r="D29" t="s">
        <v>132</v>
      </c>
      <c r="E29" t="str">
        <f>"9781108645225"</f>
        <v>9781108645225</v>
      </c>
      <c r="F29" t="s">
        <v>133</v>
      </c>
      <c r="G29">
        <v>2018</v>
      </c>
      <c r="H29" t="s">
        <v>134</v>
      </c>
      <c r="I29" t="s">
        <v>135</v>
      </c>
      <c r="J29" t="s">
        <v>136</v>
      </c>
    </row>
    <row r="30" spans="1:10" s="3" customFormat="1" x14ac:dyDescent="0.3">
      <c r="A30" s="3">
        <v>20190926</v>
      </c>
      <c r="B30" s="3" t="s">
        <v>10</v>
      </c>
      <c r="C30" s="4">
        <v>5592899</v>
      </c>
      <c r="D30" t="s">
        <v>137</v>
      </c>
      <c r="E30" t="str">
        <f>"9783319747545"</f>
        <v>9783319747545</v>
      </c>
      <c r="F30" t="s">
        <v>129</v>
      </c>
      <c r="G30">
        <v>2018</v>
      </c>
      <c r="H30" t="s">
        <v>138</v>
      </c>
      <c r="I30" t="s">
        <v>139</v>
      </c>
      <c r="J30" t="s">
        <v>140</v>
      </c>
    </row>
    <row r="31" spans="1:10" s="3" customFormat="1" x14ac:dyDescent="0.3">
      <c r="A31" s="3">
        <v>20190926</v>
      </c>
      <c r="B31" s="3" t="s">
        <v>10</v>
      </c>
      <c r="C31" s="4">
        <v>5603723</v>
      </c>
      <c r="D31" t="s">
        <v>141</v>
      </c>
      <c r="E31" t="str">
        <f>"9780749483821"</f>
        <v>9780749483821</v>
      </c>
      <c r="F31" t="s">
        <v>142</v>
      </c>
      <c r="G31">
        <v>2018</v>
      </c>
      <c r="H31" t="s">
        <v>143</v>
      </c>
      <c r="I31"/>
      <c r="J31"/>
    </row>
    <row r="32" spans="1:10" s="3" customFormat="1" x14ac:dyDescent="0.3">
      <c r="A32" s="3">
        <v>20190926</v>
      </c>
      <c r="B32" s="3" t="s">
        <v>10</v>
      </c>
      <c r="C32" s="4">
        <v>5613293</v>
      </c>
      <c r="D32" t="s">
        <v>144</v>
      </c>
      <c r="E32" t="str">
        <f>"9781509504152"</f>
        <v>9781509504152</v>
      </c>
      <c r="F32" t="s">
        <v>145</v>
      </c>
      <c r="G32">
        <v>2018</v>
      </c>
      <c r="H32" t="s">
        <v>146</v>
      </c>
      <c r="I32" t="s">
        <v>147</v>
      </c>
      <c r="J32" t="s">
        <v>148</v>
      </c>
    </row>
    <row r="33" spans="1:10" s="3" customFormat="1" x14ac:dyDescent="0.3">
      <c r="A33" s="3">
        <v>20190926</v>
      </c>
      <c r="B33" s="3" t="s">
        <v>10</v>
      </c>
      <c r="C33" s="4">
        <v>5613372</v>
      </c>
      <c r="D33" t="s">
        <v>149</v>
      </c>
      <c r="E33" t="str">
        <f>"9781315387178"</f>
        <v>9781315387178</v>
      </c>
      <c r="F33" t="s">
        <v>20</v>
      </c>
      <c r="G33">
        <v>2019</v>
      </c>
      <c r="H33" t="s">
        <v>150</v>
      </c>
      <c r="I33" t="s">
        <v>151</v>
      </c>
      <c r="J33" t="s">
        <v>152</v>
      </c>
    </row>
    <row r="34" spans="1:10" s="3" customFormat="1" x14ac:dyDescent="0.3">
      <c r="A34" s="3">
        <v>20190926</v>
      </c>
      <c r="B34" s="3" t="s">
        <v>10</v>
      </c>
      <c r="C34" s="4">
        <v>5626634</v>
      </c>
      <c r="D34" t="s">
        <v>153</v>
      </c>
      <c r="E34" t="str">
        <f>"9780262350143"</f>
        <v>9780262350143</v>
      </c>
      <c r="F34" t="s">
        <v>52</v>
      </c>
      <c r="G34">
        <v>2018</v>
      </c>
      <c r="H34" t="s">
        <v>154</v>
      </c>
      <c r="I34" t="s">
        <v>155</v>
      </c>
      <c r="J34" t="s">
        <v>156</v>
      </c>
    </row>
    <row r="35" spans="1:10" s="3" customFormat="1" x14ac:dyDescent="0.3">
      <c r="A35" s="3">
        <v>20190926</v>
      </c>
      <c r="B35" s="3" t="s">
        <v>10</v>
      </c>
      <c r="C35" s="4">
        <v>5639130</v>
      </c>
      <c r="D35" t="s">
        <v>157</v>
      </c>
      <c r="E35" t="str">
        <f>"9781527525481"</f>
        <v>9781527525481</v>
      </c>
      <c r="F35" t="s">
        <v>158</v>
      </c>
      <c r="G35">
        <v>2018</v>
      </c>
      <c r="H35" t="s">
        <v>159</v>
      </c>
      <c r="I35" t="s">
        <v>160</v>
      </c>
      <c r="J35" t="s">
        <v>36</v>
      </c>
    </row>
    <row r="36" spans="1:10" s="3" customFormat="1" x14ac:dyDescent="0.3">
      <c r="A36" s="3">
        <v>20190926</v>
      </c>
      <c r="B36" s="3" t="s">
        <v>10</v>
      </c>
      <c r="C36" s="4">
        <v>5649422</v>
      </c>
      <c r="D36" t="s">
        <v>161</v>
      </c>
      <c r="E36" t="str">
        <f>"9781351365277"</f>
        <v>9781351365277</v>
      </c>
      <c r="F36" t="s">
        <v>57</v>
      </c>
      <c r="G36">
        <v>2019</v>
      </c>
      <c r="H36" t="s">
        <v>162</v>
      </c>
      <c r="I36" t="s">
        <v>163</v>
      </c>
      <c r="J36" t="s">
        <v>164</v>
      </c>
    </row>
    <row r="37" spans="1:10" s="3" customFormat="1" x14ac:dyDescent="0.3">
      <c r="A37" s="3">
        <v>20190926</v>
      </c>
      <c r="B37" s="3" t="s">
        <v>10</v>
      </c>
      <c r="C37" s="4">
        <v>5667399</v>
      </c>
      <c r="D37" t="s">
        <v>165</v>
      </c>
      <c r="E37" t="str">
        <f>"9789811361753"</f>
        <v>9789811361753</v>
      </c>
      <c r="F37" t="s">
        <v>166</v>
      </c>
      <c r="G37">
        <v>2019</v>
      </c>
      <c r="H37" t="s">
        <v>167</v>
      </c>
      <c r="I37" t="s">
        <v>69</v>
      </c>
      <c r="J37" t="s">
        <v>36</v>
      </c>
    </row>
    <row r="38" spans="1:10" s="3" customFormat="1" x14ac:dyDescent="0.3">
      <c r="A38" s="3">
        <v>20190926</v>
      </c>
      <c r="B38" s="3" t="s">
        <v>10</v>
      </c>
      <c r="C38" s="4">
        <v>5704012</v>
      </c>
      <c r="D38" t="s">
        <v>168</v>
      </c>
      <c r="E38" t="str">
        <f>"9780429770609"</f>
        <v>9780429770609</v>
      </c>
      <c r="F38" t="s">
        <v>20</v>
      </c>
      <c r="G38">
        <v>2018</v>
      </c>
      <c r="H38" t="s">
        <v>169</v>
      </c>
      <c r="I38" t="s">
        <v>170</v>
      </c>
      <c r="J38" t="s">
        <v>171</v>
      </c>
    </row>
    <row r="39" spans="1:10" s="3" customFormat="1" x14ac:dyDescent="0.3">
      <c r="A39" s="3">
        <v>20190926</v>
      </c>
      <c r="B39" s="3" t="s">
        <v>10</v>
      </c>
      <c r="C39" s="4">
        <v>5719036</v>
      </c>
      <c r="D39" t="s">
        <v>172</v>
      </c>
      <c r="E39" t="str">
        <f>"9781478004455"</f>
        <v>9781478004455</v>
      </c>
      <c r="F39" t="s">
        <v>173</v>
      </c>
      <c r="G39">
        <v>2019</v>
      </c>
      <c r="H39" t="s">
        <v>174</v>
      </c>
      <c r="I39" t="s">
        <v>175</v>
      </c>
      <c r="J39" t="s">
        <v>176</v>
      </c>
    </row>
    <row r="40" spans="1:10" s="3" customFormat="1" x14ac:dyDescent="0.3">
      <c r="A40" s="3">
        <v>20190926</v>
      </c>
      <c r="B40" s="3" t="s">
        <v>10</v>
      </c>
      <c r="C40" s="4">
        <v>5741319</v>
      </c>
      <c r="D40" t="s">
        <v>177</v>
      </c>
      <c r="E40" t="str">
        <f>"9781788974486"</f>
        <v>9781788974486</v>
      </c>
      <c r="F40" t="s">
        <v>178</v>
      </c>
      <c r="G40">
        <v>2019</v>
      </c>
      <c r="H40" t="s">
        <v>179</v>
      </c>
      <c r="I40" t="s">
        <v>180</v>
      </c>
      <c r="J40" t="s">
        <v>181</v>
      </c>
    </row>
    <row r="41" spans="1:10" s="3" customFormat="1" x14ac:dyDescent="0.3">
      <c r="A41" s="3">
        <v>20190926</v>
      </c>
      <c r="B41" s="3" t="s">
        <v>10</v>
      </c>
      <c r="C41" s="4">
        <v>5746416</v>
      </c>
      <c r="D41" t="s">
        <v>182</v>
      </c>
      <c r="E41" t="str">
        <f>"9781522582199"</f>
        <v>9781522582199</v>
      </c>
      <c r="F41" t="s">
        <v>38</v>
      </c>
      <c r="G41">
        <v>2019</v>
      </c>
      <c r="H41" t="s">
        <v>183</v>
      </c>
      <c r="I41" t="s">
        <v>184</v>
      </c>
      <c r="J41" t="s">
        <v>185</v>
      </c>
    </row>
    <row r="42" spans="1:10" s="3" customFormat="1" x14ac:dyDescent="0.3">
      <c r="A42" s="3">
        <v>20190926</v>
      </c>
      <c r="B42" s="3" t="s">
        <v>10</v>
      </c>
      <c r="C42" s="4">
        <v>5751846</v>
      </c>
      <c r="D42" t="s">
        <v>186</v>
      </c>
      <c r="E42" t="str">
        <f>"9781119548966"</f>
        <v>9781119548966</v>
      </c>
      <c r="F42" t="s">
        <v>25</v>
      </c>
      <c r="G42">
        <v>2019</v>
      </c>
      <c r="H42" t="s">
        <v>187</v>
      </c>
      <c r="I42" t="s">
        <v>188</v>
      </c>
      <c r="J42" t="s">
        <v>189</v>
      </c>
    </row>
    <row r="43" spans="1:10" s="3" customFormat="1" x14ac:dyDescent="0.3">
      <c r="A43" s="3">
        <v>20190926</v>
      </c>
      <c r="B43" s="3" t="s">
        <v>10</v>
      </c>
      <c r="C43" s="4">
        <v>5754530</v>
      </c>
      <c r="D43" t="s">
        <v>190</v>
      </c>
      <c r="E43" t="str">
        <f>"9780674240407"</f>
        <v>9780674240407</v>
      </c>
      <c r="F43" t="s">
        <v>191</v>
      </c>
      <c r="G43">
        <v>2019</v>
      </c>
      <c r="H43" t="s">
        <v>192</v>
      </c>
      <c r="I43" t="s">
        <v>193</v>
      </c>
      <c r="J43" t="s">
        <v>194</v>
      </c>
    </row>
    <row r="44" spans="1:10" s="3" customFormat="1" x14ac:dyDescent="0.3">
      <c r="A44" s="3">
        <v>20190926</v>
      </c>
      <c r="B44" s="3" t="s">
        <v>10</v>
      </c>
      <c r="C44" s="4">
        <v>5759557</v>
      </c>
      <c r="D44" t="s">
        <v>195</v>
      </c>
      <c r="E44" t="str">
        <f>"9781522578642"</f>
        <v>9781522578642</v>
      </c>
      <c r="F44" t="s">
        <v>38</v>
      </c>
      <c r="G44">
        <v>2019</v>
      </c>
      <c r="H44" t="s">
        <v>196</v>
      </c>
      <c r="I44" t="s">
        <v>197</v>
      </c>
      <c r="J44" t="s">
        <v>198</v>
      </c>
    </row>
    <row r="45" spans="1:10" s="3" customFormat="1" x14ac:dyDescent="0.3">
      <c r="A45" s="3">
        <v>20190926</v>
      </c>
      <c r="B45" s="3" t="s">
        <v>10</v>
      </c>
      <c r="C45" s="4">
        <v>5772587</v>
      </c>
      <c r="D45" t="s">
        <v>199</v>
      </c>
      <c r="E45" t="str">
        <f>"9780226627731"</f>
        <v>9780226627731</v>
      </c>
      <c r="F45" t="s">
        <v>200</v>
      </c>
      <c r="G45">
        <v>2019</v>
      </c>
      <c r="H45" t="s">
        <v>201</v>
      </c>
      <c r="I45" t="s">
        <v>202</v>
      </c>
      <c r="J45" t="s">
        <v>203</v>
      </c>
    </row>
    <row r="46" spans="1:10" s="3" customFormat="1" x14ac:dyDescent="0.3">
      <c r="A46" s="3">
        <v>20190926</v>
      </c>
      <c r="B46" s="3" t="s">
        <v>10</v>
      </c>
      <c r="C46" s="4">
        <v>5777941</v>
      </c>
      <c r="D46" t="s">
        <v>204</v>
      </c>
      <c r="E46" t="str">
        <f>"9781475847291"</f>
        <v>9781475847291</v>
      </c>
      <c r="F46" t="s">
        <v>205</v>
      </c>
      <c r="G46">
        <v>2019</v>
      </c>
      <c r="H46" t="s">
        <v>206</v>
      </c>
      <c r="I46" t="s">
        <v>207</v>
      </c>
      <c r="J46" t="s">
        <v>208</v>
      </c>
    </row>
    <row r="47" spans="1:10" s="3" customFormat="1" x14ac:dyDescent="0.3">
      <c r="A47" s="3">
        <v>20190926</v>
      </c>
      <c r="B47" s="3" t="s">
        <v>10</v>
      </c>
      <c r="C47" s="4">
        <v>5820565</v>
      </c>
      <c r="D47" t="s">
        <v>209</v>
      </c>
      <c r="E47" t="str">
        <f>"9781492036548"</f>
        <v>9781492036548</v>
      </c>
      <c r="F47" t="s">
        <v>210</v>
      </c>
      <c r="G47">
        <v>2019</v>
      </c>
      <c r="H47" t="s">
        <v>211</v>
      </c>
      <c r="I47"/>
      <c r="J47"/>
    </row>
    <row r="48" spans="1:10" s="3" customFormat="1" x14ac:dyDescent="0.3">
      <c r="A48" s="3">
        <v>20190926</v>
      </c>
      <c r="B48" s="3" t="s">
        <v>10</v>
      </c>
      <c r="C48" s="4">
        <v>5833987</v>
      </c>
      <c r="D48" t="s">
        <v>212</v>
      </c>
      <c r="E48" t="str">
        <f>"9781789738995"</f>
        <v>9781789738995</v>
      </c>
      <c r="F48" t="s">
        <v>213</v>
      </c>
      <c r="G48">
        <v>2019</v>
      </c>
      <c r="H48" t="s">
        <v>214</v>
      </c>
      <c r="I48" t="s">
        <v>215</v>
      </c>
      <c r="J48"/>
    </row>
    <row r="49" spans="1:10" s="3" customFormat="1" x14ac:dyDescent="0.3">
      <c r="A49" s="3">
        <v>20190926</v>
      </c>
      <c r="B49" s="3" t="s">
        <v>10</v>
      </c>
      <c r="C49" s="4">
        <v>5834604</v>
      </c>
      <c r="D49" t="s">
        <v>216</v>
      </c>
      <c r="E49" t="str">
        <f>"9783030197346"</f>
        <v>9783030197346</v>
      </c>
      <c r="F49" t="s">
        <v>217</v>
      </c>
      <c r="G49">
        <v>2019</v>
      </c>
      <c r="H49" t="s">
        <v>218</v>
      </c>
      <c r="I49" t="s">
        <v>219</v>
      </c>
      <c r="J49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 Jagirdar</dc:creator>
  <cp:lastModifiedBy>Radhi Jagirdar</cp:lastModifiedBy>
  <dcterms:created xsi:type="dcterms:W3CDTF">2020-06-04T19:29:17Z</dcterms:created>
  <dcterms:modified xsi:type="dcterms:W3CDTF">2020-06-04T19:32:18Z</dcterms:modified>
</cp:coreProperties>
</file>