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Jagirda\Documents\Books\EBooks Central\Curated Topics\"/>
    </mc:Choice>
  </mc:AlternateContent>
  <xr:revisionPtr revIDLastSave="0" documentId="8_{8578EC2B-0F50-454A-9F31-55374BD18C6B}" xr6:coauthVersionLast="44" xr6:coauthVersionMax="44" xr10:uidLastSave="{00000000-0000-0000-0000-000000000000}"/>
  <bookViews>
    <workbookView xWindow="-108" yWindow="-108" windowWidth="23256" windowHeight="12576" xr2:uid="{137C32B5-77EE-4F38-B215-FC7A3A795B1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1" i="1" l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<sst xmlns="http://schemas.openxmlformats.org/spreadsheetml/2006/main" count="287" uniqueCount="190">
  <si>
    <t>Date List Added to LC</t>
  </si>
  <si>
    <t>Topic</t>
  </si>
  <si>
    <t>Doc ID</t>
  </si>
  <si>
    <t>Title</t>
  </si>
  <si>
    <t>EIsbn</t>
  </si>
  <si>
    <t>Publisher</t>
  </si>
  <si>
    <t>CopyrightYear</t>
  </si>
  <si>
    <t>Authors</t>
  </si>
  <si>
    <t>Lcc</t>
  </si>
  <si>
    <t>Lcsh</t>
  </si>
  <si>
    <t>Taylor &amp; Francis Group</t>
  </si>
  <si>
    <t>Simon &amp; Schuster</t>
  </si>
  <si>
    <t>JA1-92</t>
  </si>
  <si>
    <t>Springer Singapore Pte. Limited</t>
  </si>
  <si>
    <t>John Wiley &amp; Sons, Incorporated</t>
  </si>
  <si>
    <t>Cornell University Press</t>
  </si>
  <si>
    <t>Palgrave Macmillan US</t>
  </si>
  <si>
    <t>Cambridge Scholars Publisher</t>
  </si>
  <si>
    <t>Stanford University Press</t>
  </si>
  <si>
    <t>Springer International Publishing AG</t>
  </si>
  <si>
    <t>Springer</t>
  </si>
  <si>
    <t>R1</t>
  </si>
  <si>
    <t>Rowman &amp; Littlefield Publishers</t>
  </si>
  <si>
    <t>Elsevier Science &amp; Technology</t>
  </si>
  <si>
    <t>Brookings Institution Press</t>
  </si>
  <si>
    <t>Elsevier</t>
  </si>
  <si>
    <t>Duke University Press</t>
  </si>
  <si>
    <t>Nuclear Power</t>
  </si>
  <si>
    <t>This Atom Bomb in Me</t>
  </si>
  <si>
    <t>Freeman, Lindsey A.</t>
  </si>
  <si>
    <t>F444.O3 .F75 2019</t>
  </si>
  <si>
    <t>Freeman, Lindsey A.-Anecdotes. ; Oak Ridge (Tenn.)-Biography-Anecdotes. ; Oak Ridge (Tenn.)-Social life and customs-Anecdotes. ; Nuclear weapons industry-Tennessee-Oak Ridge-History-Anecdotes.</t>
  </si>
  <si>
    <t>The Overestimation of Medical Consequences of Low-Dose Exposure to Ionizing Radiation</t>
  </si>
  <si>
    <t>Jargin, Sergei V.</t>
  </si>
  <si>
    <t>QC795 .J374 2019</t>
  </si>
  <si>
    <t>Ionizing radiation. ; Radiation-Dosage.</t>
  </si>
  <si>
    <t>Midnight in Chernobyl : The Untold Story of the World's Greatest Nuclear Disaster</t>
  </si>
  <si>
    <t>Higginbotham, Adam</t>
  </si>
  <si>
    <t>TK1362.U38 .H544 2019</t>
  </si>
  <si>
    <t>Chernobyl Nuclear Accident, Chornobyl', Ukraine, 1986. ; Nuclear power plants-Accidents-Ukraine-Chornobyl.</t>
  </si>
  <si>
    <t>Radiation Effects in Polymeric Materials</t>
  </si>
  <si>
    <t>Kumar, Vijay;Chaudhary, Babulal;Sharma, Vishal;Verma, Kartikey</t>
  </si>
  <si>
    <t>QD1-999</t>
  </si>
  <si>
    <t>Polymers-Effect of radiation on.</t>
  </si>
  <si>
    <t>Neutronic Analysis for Nuclear Reactor Systems</t>
  </si>
  <si>
    <t>Zohuri, Bahman</t>
  </si>
  <si>
    <t>QC71.82-73.8</t>
  </si>
  <si>
    <t>Nuclear energy.</t>
  </si>
  <si>
    <t>Heat Pipe Applications in Fission Driven Nuclear Power Plants</t>
  </si>
  <si>
    <t>Heat pipes.</t>
  </si>
  <si>
    <t>Neutronics of Advanced Nuclear Systems</t>
  </si>
  <si>
    <t>Wu, Yican</t>
  </si>
  <si>
    <t>Nuclear engineering.</t>
  </si>
  <si>
    <t>Industrial Safety Guidelines for Nuclear Facilities</t>
  </si>
  <si>
    <t>IAEA</t>
  </si>
  <si>
    <t>T55 .I538 2018</t>
  </si>
  <si>
    <t>Industrial safety. ; Nuclear facilities. ; Safety education, Industrial.</t>
  </si>
  <si>
    <t>Options for Management of Spent Fuel and Radioactive Waste for Countries Developing New Nuclear Power Programmes</t>
  </si>
  <si>
    <t>TK9152.165 .O685 2018</t>
  </si>
  <si>
    <t>Spent reactor fuels-Storage. ; Nuclear reactors-Safety measures-International cooperation. ; Radioactive waste management.</t>
  </si>
  <si>
    <t>An Introduction to Nuclear Waste Immobilisation</t>
  </si>
  <si>
    <t>Ojovan, Michael I.;Lee, William E.;Kalmykov, Stepan N.</t>
  </si>
  <si>
    <t>TD898.14.M35 .O368 2019</t>
  </si>
  <si>
    <t>Radioactive waste disposal-Management.</t>
  </si>
  <si>
    <t>The Change of Paradigm in Nuclear Fuel Optimization : From Conservatism to Synergy</t>
  </si>
  <si>
    <t>Pelykh, Sergey</t>
  </si>
  <si>
    <t>TK9360 .P459 2019</t>
  </si>
  <si>
    <t>Nuclear fuels.</t>
  </si>
  <si>
    <t>Controlling the Atom in the 21st Century</t>
  </si>
  <si>
    <t>O'very, David P.</t>
  </si>
  <si>
    <t>One Hundred Centuries of Solitude : Redirecting America's High-Level Nuclear Waste Policies</t>
  </si>
  <si>
    <t>Flynn, James;Chalmers, James;Easterling, Doug;Kasperson, Roger;Kunreuther, Howard</t>
  </si>
  <si>
    <t>TD898.118 .F596 2019</t>
  </si>
  <si>
    <t>Radioactive waste disposal in the ground-Government policy-United States-History. ; Radioactive waste disposal in the ground-Social aspects-United States-History. ; Radioactive waste disposal in the ground-Political aspects-United States-History.</t>
  </si>
  <si>
    <t>The Nuclear Dilemma in American Strategic Thought</t>
  </si>
  <si>
    <t>Osgood, Robert E.</t>
  </si>
  <si>
    <t>UA23 .O846 2019</t>
  </si>
  <si>
    <t>Nuclear warfare. ; Deterrence (Strategy) ; United States-Military policy.</t>
  </si>
  <si>
    <t>Establishing a System for Control of Nuclear Material for Nuclear Security Purposes at a Facility during Use, Storage and Movement : Technical Guidance</t>
  </si>
  <si>
    <t>HD9698.A2 .E883 2019</t>
  </si>
  <si>
    <t>Nuclear industry-Security measures.</t>
  </si>
  <si>
    <t>Managing Counterfeit and Fraudulent Items in the Nuclear Industry</t>
  </si>
  <si>
    <t>TK1078 .M363 2019</t>
  </si>
  <si>
    <t>Nuclear power plants-Equipment and supplies.</t>
  </si>
  <si>
    <t>Storing Spent Fuel until Transport to Reprocessing or Disposal</t>
  </si>
  <si>
    <t>TK9360 .I584 2019</t>
  </si>
  <si>
    <t>Spent reactor fuels-Storage.</t>
  </si>
  <si>
    <t>Planning and Organizing Nuclear Security Systems and Measures for Nuclear and Other Radioactive Material out of Regulatory Control : Technical Guidance</t>
  </si>
  <si>
    <t>KF26 .I584 2019</t>
  </si>
  <si>
    <t>Radioactive substances-Detection.</t>
  </si>
  <si>
    <t>Nuclear Fuel Cycle Simulation System: Improvements and Applications</t>
  </si>
  <si>
    <t>Handbook for Regulatory Inspectors of Nuclear Power Plants</t>
  </si>
  <si>
    <t>JF1525.C58 .I584 2019</t>
  </si>
  <si>
    <t>Independent regulatory commissions.</t>
  </si>
  <si>
    <t>Management of Project Risks in Decommissioning</t>
  </si>
  <si>
    <t>TK9152.2 .M363 2019</t>
  </si>
  <si>
    <t>Nuclear facilities-Decommissioning.</t>
  </si>
  <si>
    <t>Security during the Lifetime of a Nuclear Facility : Implementing Guide</t>
  </si>
  <si>
    <t>Responsibilities and Functions of a Nuclear Energy Programme Implementing Organization</t>
  </si>
  <si>
    <t>HD9698.A2 .I584 2019</t>
  </si>
  <si>
    <t>Nuclear energy-Government policy.</t>
  </si>
  <si>
    <t>Accident Management Programmes for Nuclear Power Plants : Specific Safety Guide</t>
  </si>
  <si>
    <t>TK9152 .A235 2019</t>
  </si>
  <si>
    <t>Nuclear power plants-Accidents.</t>
  </si>
  <si>
    <t>Nuclear Weapons and American Grand Strategy</t>
  </si>
  <si>
    <t>Gavin, Francis J.</t>
  </si>
  <si>
    <t>Global Nuclear Energy Risks : The Search for Preventive Medicine</t>
  </si>
  <si>
    <t>Ramberg, Bennett</t>
  </si>
  <si>
    <t>JX1974.73 .R363 2018</t>
  </si>
  <si>
    <t>Nuclear nonproliferation. ; Nuclear energy-International cooperation. ; Nuclear power plants-Security measures.</t>
  </si>
  <si>
    <t>Nuclear Physics with Stable and Radioactive Ion Beams</t>
  </si>
  <si>
    <t>IOS Press, Incorporated</t>
  </si>
  <si>
    <t>Gramegna, F.;Van Duppen, P.;Vitturi, A.</t>
  </si>
  <si>
    <t>QC770 .N835 2019</t>
  </si>
  <si>
    <t>Nuclear physics-Congresses.</t>
  </si>
  <si>
    <t>Behavioral Economics and Nuclear Weapons</t>
  </si>
  <si>
    <t>University of Georgia Press</t>
  </si>
  <si>
    <t>Berejikian, Jeffrey D.;Downer, John;Justwan, Florian;Müller, Harald;Solingen, Etel;Stein, Janice Gross;Wright, Nicholas;Zwald, Zachary;Lotan, Morielle;Dupuy, Jean-Pierre</t>
  </si>
  <si>
    <t>U264 .B443 2019</t>
  </si>
  <si>
    <t>Nuclear weapons -- Economic aspects.; Economics -- Psychological aspects.; Nuclear weapons -- Government policy.; Deterrence (Strategy); Nuclear nonproliferation.; Military policy -- Decision making.; Economic policy -- Decision making.</t>
  </si>
  <si>
    <t>The Ecological Modernization Capacity of Japan and Germany : Comparing Nuclear Energy, Renewables, Automobility and Rare Earth Policy</t>
  </si>
  <si>
    <t>Springer Vieweg. in Springer Fachmedien Wiesbaden GmbH</t>
  </si>
  <si>
    <t>Mez, Lutz;Okamura, Lila;Weidner, Helmut</t>
  </si>
  <si>
    <t>Environmental policy-Japan.</t>
  </si>
  <si>
    <t>Structural Alloys for Nuclear Energy Applications</t>
  </si>
  <si>
    <t>Odette, Robert;Zinkle, Steven</t>
  </si>
  <si>
    <t>TK9145 .S778 2019</t>
  </si>
  <si>
    <t>Nuclear Reactor Thermal Hydraulics : An Introduction to Nuclear Heat Transfer and Fluid Flow</t>
  </si>
  <si>
    <t>Masterson, Robert E.</t>
  </si>
  <si>
    <t>TK9212 .M378 2020</t>
  </si>
  <si>
    <t>Nuclear reactors-Cooling. ; Nuclear reactors-Thermodynamics. ; Nuclear reactors-Fluid dynamics. ; Thermal hydraulics.</t>
  </si>
  <si>
    <t>Nuclear Emergencies : A Holistic Approach to Preparedness and Response</t>
  </si>
  <si>
    <t>Steinhauser, Georg;Koizumi, Akio;Shozugawa, Katsumi</t>
  </si>
  <si>
    <t>Nuclear accidents.</t>
  </si>
  <si>
    <t>Nuclear Radioactive Materials in the Oil and Gas Industry</t>
  </si>
  <si>
    <t>Al Nabhani, Khalid;Khan, Faisal</t>
  </si>
  <si>
    <t>TD898 .A4 2020</t>
  </si>
  <si>
    <t>Radioactive waste disposal.</t>
  </si>
  <si>
    <t>Progress of Time-Dependent Nuclear Reaction Theory</t>
  </si>
  <si>
    <t>Bentham Science Publishers</t>
  </si>
  <si>
    <t>Iwata, Yoritaka</t>
  </si>
  <si>
    <t>QC794 .F766 2019</t>
  </si>
  <si>
    <t>Nuclear reactions.</t>
  </si>
  <si>
    <t>Nuclear Waste Management Strategies : An International Perspective</t>
  </si>
  <si>
    <t>Sanders, Mark H.;Sanders, Charlotta E.</t>
  </si>
  <si>
    <t>TD898 .S263 2020</t>
  </si>
  <si>
    <t>Nuclear Security Summits : A History</t>
  </si>
  <si>
    <t>Gill, Amandeep S.</t>
  </si>
  <si>
    <t>Security, International.</t>
  </si>
  <si>
    <t>The Nuclear Future</t>
  </si>
  <si>
    <t>Mandelbaum, Michael</t>
  </si>
  <si>
    <t>U264 .M363 1983</t>
  </si>
  <si>
    <t>Nuclear weapons. ; Nuclear warfare. ; Arms race-History-20th century.</t>
  </si>
  <si>
    <t>The Political Economy of Nuclear Energy : Prospects and Retrospect</t>
  </si>
  <si>
    <t>Basu, Dipak;Miroshnik, Victoria W.</t>
  </si>
  <si>
    <t>HB71-74</t>
  </si>
  <si>
    <t>Nuclear energy-Government policy. ; Nuclear energy-Economic aspects.</t>
  </si>
  <si>
    <t>Nuclear Safety</t>
  </si>
  <si>
    <t>Petrangeli, Gianni</t>
  </si>
  <si>
    <t>TK9152 .P487 2020</t>
  </si>
  <si>
    <t>Nuclear power plants-Safety measures.</t>
  </si>
  <si>
    <t>Modelling of Nuclear Reactor Multi-Physics : From Local Balance Equations to Macroscopic Models in Neutronics and Thermal-Hydraulics</t>
  </si>
  <si>
    <t>Demazière, Christophe</t>
  </si>
  <si>
    <t>TK9202 .D463 2020</t>
  </si>
  <si>
    <t>Nuclear reactors. ; Nuclear reactors-Mathematical models.</t>
  </si>
  <si>
    <t>Precision Measurements to Test the Standard Model and for Explosive Nuclear Astrophysics</t>
  </si>
  <si>
    <t>Valverde, Adrian A.</t>
  </si>
  <si>
    <t>QC1-75</t>
  </si>
  <si>
    <t>Nuclear Power and Sustainable Development</t>
  </si>
  <si>
    <t>Arcler Press</t>
  </si>
  <si>
    <t>Kumar, Mulmudi Hemant</t>
  </si>
  <si>
    <t>Active Faults and Nuclear Regulation : Background to Requirement Enforcement in Japan</t>
  </si>
  <si>
    <t>Suzuki, Yasuhiro</t>
  </si>
  <si>
    <t>GB3-5030</t>
  </si>
  <si>
    <t>Nuclear power plants-Law and legislation-Japan.</t>
  </si>
  <si>
    <t>Radiant Infrastructures : Media, Environment, and Cultures of Uncertainty</t>
  </si>
  <si>
    <t>Mukherjee, Rahul</t>
  </si>
  <si>
    <t>Nuclear Modernization in the 21st Century : A Technical, Policy, and Strategic Review</t>
  </si>
  <si>
    <t>Warren, Aiden;Baxter, Philip M.</t>
  </si>
  <si>
    <t>Three Tweets to Midnight : Effects of the Global Information Ecosystem on the Risk of Nuclear Conflict</t>
  </si>
  <si>
    <t>Hoover Institution Press</t>
  </si>
  <si>
    <t>Lin, Herbert S.;Loehrke, Benjamin;Trinkunas, Harold A.</t>
  </si>
  <si>
    <t>Political Fallout : Nuclear Weapons Testing and the Making of a Global Environmental Crisis</t>
  </si>
  <si>
    <t>Higuchi, Toshihiro</t>
  </si>
  <si>
    <t>Nuclear Ethics in the Twenty-First Century : Survival, Order, and Justice</t>
  </si>
  <si>
    <t>Doyle, II, Thomas E.</t>
  </si>
  <si>
    <t>Advances in Nuclear Fuel Chemistry</t>
  </si>
  <si>
    <t>Piro, Markus H. A.</t>
  </si>
  <si>
    <t>Nuclear Reactor Physics and Engineering</t>
  </si>
  <si>
    <t>Lee, John 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</si>
</sst>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27262-11BE-46D1-B42E-355E22E7AF0E}">
  <dimension ref="A1:J55"/>
  <sheetViews>
    <sheetView tabSelected="1" workbookViewId="0">
      <selection activeCell="A2" sqref="A2:XFD51"/>
    </sheetView>
  </sheetViews>
  <sheetFormatPr defaultRowHeight="14.4" x14ac:dyDescent="0.3"/>
  <cols>
    <col min="4" max="4" width="116.5546875" bestFit="1" customWidth="1"/>
    <col min="5" max="5" width="14.109375" bestFit="1" customWidth="1"/>
    <col min="6" max="6" width="40.88671875" bestFit="1" customWidth="1"/>
    <col min="7" max="7" width="14.88671875" customWidth="1"/>
    <col min="8" max="8" width="143.109375" bestFit="1" customWidth="1"/>
    <col min="9" max="9" width="22.77734375" bestFit="1" customWidth="1"/>
    <col min="10" max="10" width="255.77734375" bestFit="1" customWidth="1"/>
  </cols>
  <sheetData>
    <row r="1" spans="1:10" s="2" customFormat="1" ht="43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s="3" customFormat="1" x14ac:dyDescent="0.3">
      <c r="A2" s="3">
        <v>20200521</v>
      </c>
      <c r="B2" s="3" t="s">
        <v>27</v>
      </c>
      <c r="C2">
        <v>5607702</v>
      </c>
      <c r="D2" t="s">
        <v>28</v>
      </c>
      <c r="E2" t="str">
        <f>"9781503607798"</f>
        <v>9781503607798</v>
      </c>
      <c r="F2" t="s">
        <v>18</v>
      </c>
      <c r="G2">
        <v>2019</v>
      </c>
      <c r="H2" t="s">
        <v>29</v>
      </c>
      <c r="I2" t="s">
        <v>30</v>
      </c>
      <c r="J2" t="s">
        <v>31</v>
      </c>
    </row>
    <row r="3" spans="1:10" s="3" customFormat="1" x14ac:dyDescent="0.3">
      <c r="A3" s="3">
        <v>20200521</v>
      </c>
      <c r="B3" s="3" t="s">
        <v>27</v>
      </c>
      <c r="C3">
        <v>5674756</v>
      </c>
      <c r="D3" t="s">
        <v>32</v>
      </c>
      <c r="E3" t="str">
        <f>"9781527527379"</f>
        <v>9781527527379</v>
      </c>
      <c r="F3" t="s">
        <v>17</v>
      </c>
      <c r="G3">
        <v>2019</v>
      </c>
      <c r="H3" t="s">
        <v>33</v>
      </c>
      <c r="I3" t="s">
        <v>34</v>
      </c>
      <c r="J3" t="s">
        <v>35</v>
      </c>
    </row>
    <row r="4" spans="1:10" s="3" customFormat="1" x14ac:dyDescent="0.3">
      <c r="A4" s="3">
        <v>20200521</v>
      </c>
      <c r="B4" s="3" t="s">
        <v>27</v>
      </c>
      <c r="C4">
        <v>5685974</v>
      </c>
      <c r="D4" t="s">
        <v>36</v>
      </c>
      <c r="E4" t="str">
        <f>"9781501134647"</f>
        <v>9781501134647</v>
      </c>
      <c r="F4" t="s">
        <v>11</v>
      </c>
      <c r="G4">
        <v>2019</v>
      </c>
      <c r="H4" t="s">
        <v>37</v>
      </c>
      <c r="I4" t="s">
        <v>38</v>
      </c>
      <c r="J4" t="s">
        <v>39</v>
      </c>
    </row>
    <row r="5" spans="1:10" s="3" customFormat="1" x14ac:dyDescent="0.3">
      <c r="A5" s="3">
        <v>20200521</v>
      </c>
      <c r="B5" s="3" t="s">
        <v>27</v>
      </c>
      <c r="C5">
        <v>5691974</v>
      </c>
      <c r="D5" t="s">
        <v>40</v>
      </c>
      <c r="E5" t="str">
        <f>"9783030057701"</f>
        <v>9783030057701</v>
      </c>
      <c r="F5" t="s">
        <v>20</v>
      </c>
      <c r="G5">
        <v>2019</v>
      </c>
      <c r="H5" t="s">
        <v>41</v>
      </c>
      <c r="I5" t="s">
        <v>42</v>
      </c>
      <c r="J5" t="s">
        <v>43</v>
      </c>
    </row>
    <row r="6" spans="1:10" s="3" customFormat="1" x14ac:dyDescent="0.3">
      <c r="A6" s="3">
        <v>20200521</v>
      </c>
      <c r="B6" s="3" t="s">
        <v>27</v>
      </c>
      <c r="C6">
        <v>5693488</v>
      </c>
      <c r="D6" t="s">
        <v>44</v>
      </c>
      <c r="E6" t="str">
        <f>"9783030049065"</f>
        <v>9783030049065</v>
      </c>
      <c r="F6" t="s">
        <v>20</v>
      </c>
      <c r="G6">
        <v>2019</v>
      </c>
      <c r="H6" t="s">
        <v>45</v>
      </c>
      <c r="I6" t="s">
        <v>46</v>
      </c>
      <c r="J6" t="s">
        <v>47</v>
      </c>
    </row>
    <row r="7" spans="1:10" s="3" customFormat="1" x14ac:dyDescent="0.3">
      <c r="A7" s="3">
        <v>20200521</v>
      </c>
      <c r="B7" s="3" t="s">
        <v>27</v>
      </c>
      <c r="C7">
        <v>5710165</v>
      </c>
      <c r="D7" t="s">
        <v>48</v>
      </c>
      <c r="E7" t="str">
        <f>"9783030058821"</f>
        <v>9783030058821</v>
      </c>
      <c r="F7" t="s">
        <v>20</v>
      </c>
      <c r="G7">
        <v>2019</v>
      </c>
      <c r="H7" t="s">
        <v>45</v>
      </c>
      <c r="I7" t="s">
        <v>46</v>
      </c>
      <c r="J7" t="s">
        <v>49</v>
      </c>
    </row>
    <row r="8" spans="1:10" s="3" customFormat="1" x14ac:dyDescent="0.3">
      <c r="A8" s="3">
        <v>20200521</v>
      </c>
      <c r="B8" s="3" t="s">
        <v>27</v>
      </c>
      <c r="C8">
        <v>5735506</v>
      </c>
      <c r="D8" t="s">
        <v>50</v>
      </c>
      <c r="E8" t="str">
        <f>"9789811365201"</f>
        <v>9789811365201</v>
      </c>
      <c r="F8" t="s">
        <v>20</v>
      </c>
      <c r="G8">
        <v>2019</v>
      </c>
      <c r="H8" t="s">
        <v>51</v>
      </c>
      <c r="I8" t="s">
        <v>46</v>
      </c>
      <c r="J8" t="s">
        <v>52</v>
      </c>
    </row>
    <row r="9" spans="1:10" s="3" customFormat="1" x14ac:dyDescent="0.3">
      <c r="A9" s="3">
        <v>20200521</v>
      </c>
      <c r="B9" s="3" t="s">
        <v>27</v>
      </c>
      <c r="C9">
        <v>5748648</v>
      </c>
      <c r="D9" t="s">
        <v>53</v>
      </c>
      <c r="E9" t="str">
        <f>"9789201426192"</f>
        <v>9789201426192</v>
      </c>
      <c r="F9" t="s">
        <v>54</v>
      </c>
      <c r="G9">
        <v>2018</v>
      </c>
      <c r="H9" t="s">
        <v>54</v>
      </c>
      <c r="I9" t="s">
        <v>55</v>
      </c>
      <c r="J9" t="s">
        <v>56</v>
      </c>
    </row>
    <row r="10" spans="1:10" s="3" customFormat="1" x14ac:dyDescent="0.3">
      <c r="A10" s="3">
        <v>20200521</v>
      </c>
      <c r="B10" s="3" t="s">
        <v>27</v>
      </c>
      <c r="C10">
        <v>5748649</v>
      </c>
      <c r="D10" t="s">
        <v>57</v>
      </c>
      <c r="E10" t="str">
        <f>"9789201487193"</f>
        <v>9789201487193</v>
      </c>
      <c r="F10" t="s">
        <v>54</v>
      </c>
      <c r="G10">
        <v>2018</v>
      </c>
      <c r="H10" t="s">
        <v>54</v>
      </c>
      <c r="I10" t="s">
        <v>58</v>
      </c>
      <c r="J10" t="s">
        <v>59</v>
      </c>
    </row>
    <row r="11" spans="1:10" s="3" customFormat="1" x14ac:dyDescent="0.3">
      <c r="A11" s="3">
        <v>20200521</v>
      </c>
      <c r="B11" s="3" t="s">
        <v>27</v>
      </c>
      <c r="C11">
        <v>5750053</v>
      </c>
      <c r="D11" t="s">
        <v>60</v>
      </c>
      <c r="E11" t="str">
        <f>"9780081027035"</f>
        <v>9780081027035</v>
      </c>
      <c r="F11" t="s">
        <v>25</v>
      </c>
      <c r="G11">
        <v>2019</v>
      </c>
      <c r="H11" t="s">
        <v>61</v>
      </c>
      <c r="I11" t="s">
        <v>62</v>
      </c>
      <c r="J11" t="s">
        <v>63</v>
      </c>
    </row>
    <row r="12" spans="1:10" s="3" customFormat="1" x14ac:dyDescent="0.3">
      <c r="A12" s="3">
        <v>20200521</v>
      </c>
      <c r="B12" s="3" t="s">
        <v>27</v>
      </c>
      <c r="C12">
        <v>5751642</v>
      </c>
      <c r="D12" t="s">
        <v>64</v>
      </c>
      <c r="E12" t="str">
        <f>"9781527531741"</f>
        <v>9781527531741</v>
      </c>
      <c r="F12" t="s">
        <v>17</v>
      </c>
      <c r="G12">
        <v>2019</v>
      </c>
      <c r="H12" t="s">
        <v>65</v>
      </c>
      <c r="I12" t="s">
        <v>66</v>
      </c>
      <c r="J12" t="s">
        <v>67</v>
      </c>
    </row>
    <row r="13" spans="1:10" s="3" customFormat="1" x14ac:dyDescent="0.3">
      <c r="A13" s="3">
        <v>20200521</v>
      </c>
      <c r="B13" s="3" t="s">
        <v>27</v>
      </c>
      <c r="C13">
        <v>5778267</v>
      </c>
      <c r="D13" t="s">
        <v>68</v>
      </c>
      <c r="E13" t="str">
        <f>"9780429703393"</f>
        <v>9780429703393</v>
      </c>
      <c r="F13" t="s">
        <v>10</v>
      </c>
      <c r="G13">
        <v>1994</v>
      </c>
      <c r="H13" t="s">
        <v>69</v>
      </c>
      <c r="I13"/>
      <c r="J13"/>
    </row>
    <row r="14" spans="1:10" s="3" customFormat="1" x14ac:dyDescent="0.3">
      <c r="A14" s="3">
        <v>20200521</v>
      </c>
      <c r="B14" s="3" t="s">
        <v>27</v>
      </c>
      <c r="C14">
        <v>5784524</v>
      </c>
      <c r="D14" t="s">
        <v>70</v>
      </c>
      <c r="E14" t="str">
        <f>"9781000235722"</f>
        <v>9781000235722</v>
      </c>
      <c r="F14" t="s">
        <v>10</v>
      </c>
      <c r="G14">
        <v>1995</v>
      </c>
      <c r="H14" t="s">
        <v>71</v>
      </c>
      <c r="I14" t="s">
        <v>72</v>
      </c>
      <c r="J14" t="s">
        <v>73</v>
      </c>
    </row>
    <row r="15" spans="1:10" s="3" customFormat="1" x14ac:dyDescent="0.3">
      <c r="A15" s="3">
        <v>20200521</v>
      </c>
      <c r="B15" s="3" t="s">
        <v>27</v>
      </c>
      <c r="C15">
        <v>5793925</v>
      </c>
      <c r="D15" t="s">
        <v>74</v>
      </c>
      <c r="E15" t="str">
        <f>"9781000232158"</f>
        <v>9781000232158</v>
      </c>
      <c r="F15" t="s">
        <v>10</v>
      </c>
      <c r="G15">
        <v>1988</v>
      </c>
      <c r="H15" t="s">
        <v>75</v>
      </c>
      <c r="I15" t="s">
        <v>76</v>
      </c>
      <c r="J15" t="s">
        <v>77</v>
      </c>
    </row>
    <row r="16" spans="1:10" s="3" customFormat="1" x14ac:dyDescent="0.3">
      <c r="A16" s="3">
        <v>20200521</v>
      </c>
      <c r="B16" s="3" t="s">
        <v>27</v>
      </c>
      <c r="C16">
        <v>5812165</v>
      </c>
      <c r="D16" t="s">
        <v>78</v>
      </c>
      <c r="E16" t="str">
        <f>"9789201564191"</f>
        <v>9789201564191</v>
      </c>
      <c r="F16" t="s">
        <v>54</v>
      </c>
      <c r="G16">
        <v>2019</v>
      </c>
      <c r="H16" t="s">
        <v>54</v>
      </c>
      <c r="I16" t="s">
        <v>79</v>
      </c>
      <c r="J16" t="s">
        <v>80</v>
      </c>
    </row>
    <row r="17" spans="1:10" s="3" customFormat="1" x14ac:dyDescent="0.3">
      <c r="A17" s="3">
        <v>20200521</v>
      </c>
      <c r="B17" s="3" t="s">
        <v>27</v>
      </c>
      <c r="C17">
        <v>5812170</v>
      </c>
      <c r="D17" t="s">
        <v>81</v>
      </c>
      <c r="E17" t="str">
        <f>"9789201573193"</f>
        <v>9789201573193</v>
      </c>
      <c r="F17" t="s">
        <v>54</v>
      </c>
      <c r="G17">
        <v>2019</v>
      </c>
      <c r="H17" t="s">
        <v>54</v>
      </c>
      <c r="I17" t="s">
        <v>82</v>
      </c>
      <c r="J17" t="s">
        <v>83</v>
      </c>
    </row>
    <row r="18" spans="1:10" s="3" customFormat="1" x14ac:dyDescent="0.3">
      <c r="A18" s="3">
        <v>20200521</v>
      </c>
      <c r="B18" s="3" t="s">
        <v>27</v>
      </c>
      <c r="C18">
        <v>5812171</v>
      </c>
      <c r="D18" t="s">
        <v>84</v>
      </c>
      <c r="E18" t="str">
        <f>"9789201568199"</f>
        <v>9789201568199</v>
      </c>
      <c r="F18" t="s">
        <v>54</v>
      </c>
      <c r="G18">
        <v>2019</v>
      </c>
      <c r="H18" t="s">
        <v>54</v>
      </c>
      <c r="I18" t="s">
        <v>85</v>
      </c>
      <c r="J18" t="s">
        <v>86</v>
      </c>
    </row>
    <row r="19" spans="1:10" s="3" customFormat="1" x14ac:dyDescent="0.3">
      <c r="A19" s="3">
        <v>20200521</v>
      </c>
      <c r="B19" s="3" t="s">
        <v>27</v>
      </c>
      <c r="C19">
        <v>5812172</v>
      </c>
      <c r="D19" t="s">
        <v>87</v>
      </c>
      <c r="E19" t="str">
        <f>"9789201566195"</f>
        <v>9789201566195</v>
      </c>
      <c r="F19" t="s">
        <v>54</v>
      </c>
      <c r="G19">
        <v>2019</v>
      </c>
      <c r="H19" t="s">
        <v>54</v>
      </c>
      <c r="I19" t="s">
        <v>88</v>
      </c>
      <c r="J19" t="s">
        <v>89</v>
      </c>
    </row>
    <row r="20" spans="1:10" s="3" customFormat="1" x14ac:dyDescent="0.3">
      <c r="A20" s="3">
        <v>20200521</v>
      </c>
      <c r="B20" s="3" t="s">
        <v>27</v>
      </c>
      <c r="C20">
        <v>5812175</v>
      </c>
      <c r="D20" t="s">
        <v>90</v>
      </c>
      <c r="E20" t="str">
        <f>"9789201538192"</f>
        <v>9789201538192</v>
      </c>
      <c r="F20" t="s">
        <v>54</v>
      </c>
      <c r="G20">
        <v>2019</v>
      </c>
      <c r="H20" t="s">
        <v>54</v>
      </c>
      <c r="I20" t="s">
        <v>85</v>
      </c>
      <c r="J20" t="s">
        <v>67</v>
      </c>
    </row>
    <row r="21" spans="1:10" s="3" customFormat="1" x14ac:dyDescent="0.3">
      <c r="A21" s="3">
        <v>20200521</v>
      </c>
      <c r="B21" s="3" t="s">
        <v>27</v>
      </c>
      <c r="C21">
        <v>5812177</v>
      </c>
      <c r="D21" t="s">
        <v>91</v>
      </c>
      <c r="E21" t="str">
        <f>"9789201545190"</f>
        <v>9789201545190</v>
      </c>
      <c r="F21" t="s">
        <v>54</v>
      </c>
      <c r="G21">
        <v>2019</v>
      </c>
      <c r="H21" t="s">
        <v>54</v>
      </c>
      <c r="I21" t="s">
        <v>92</v>
      </c>
      <c r="J21" t="s">
        <v>93</v>
      </c>
    </row>
    <row r="22" spans="1:10" s="3" customFormat="1" x14ac:dyDescent="0.3">
      <c r="A22" s="3">
        <v>20200521</v>
      </c>
      <c r="B22" s="3" t="s">
        <v>27</v>
      </c>
      <c r="C22">
        <v>5812181</v>
      </c>
      <c r="D22" t="s">
        <v>94</v>
      </c>
      <c r="E22" t="str">
        <f>"9789201551191"</f>
        <v>9789201551191</v>
      </c>
      <c r="F22" t="s">
        <v>54</v>
      </c>
      <c r="G22">
        <v>2019</v>
      </c>
      <c r="H22" t="s">
        <v>54</v>
      </c>
      <c r="I22" t="s">
        <v>95</v>
      </c>
      <c r="J22" t="s">
        <v>96</v>
      </c>
    </row>
    <row r="23" spans="1:10" s="3" customFormat="1" x14ac:dyDescent="0.3">
      <c r="A23" s="3">
        <v>20200521</v>
      </c>
      <c r="B23" s="3" t="s">
        <v>27</v>
      </c>
      <c r="C23">
        <v>5812182</v>
      </c>
      <c r="D23" t="s">
        <v>97</v>
      </c>
      <c r="E23" t="str">
        <f>"9789201535191"</f>
        <v>9789201535191</v>
      </c>
      <c r="F23" t="s">
        <v>54</v>
      </c>
      <c r="G23">
        <v>2019</v>
      </c>
      <c r="H23" t="s">
        <v>54</v>
      </c>
      <c r="I23"/>
      <c r="J23"/>
    </row>
    <row r="24" spans="1:10" s="3" customFormat="1" x14ac:dyDescent="0.3">
      <c r="A24" s="3">
        <v>20200521</v>
      </c>
      <c r="B24" s="3" t="s">
        <v>27</v>
      </c>
      <c r="C24">
        <v>5812183</v>
      </c>
      <c r="D24" t="s">
        <v>98</v>
      </c>
      <c r="E24" t="str">
        <f>"9789201561190"</f>
        <v>9789201561190</v>
      </c>
      <c r="F24" t="s">
        <v>54</v>
      </c>
      <c r="G24">
        <v>2019</v>
      </c>
      <c r="H24" t="s">
        <v>54</v>
      </c>
      <c r="I24" t="s">
        <v>99</v>
      </c>
      <c r="J24" t="s">
        <v>100</v>
      </c>
    </row>
    <row r="25" spans="1:10" s="3" customFormat="1" x14ac:dyDescent="0.3">
      <c r="A25" s="3">
        <v>20200521</v>
      </c>
      <c r="B25" s="3" t="s">
        <v>27</v>
      </c>
      <c r="C25">
        <v>5812184</v>
      </c>
      <c r="D25" t="s">
        <v>101</v>
      </c>
      <c r="E25" t="str">
        <f>"9789201570192"</f>
        <v>9789201570192</v>
      </c>
      <c r="F25" t="s">
        <v>54</v>
      </c>
      <c r="G25">
        <v>2019</v>
      </c>
      <c r="H25" t="s">
        <v>54</v>
      </c>
      <c r="I25" t="s">
        <v>102</v>
      </c>
      <c r="J25" t="s">
        <v>103</v>
      </c>
    </row>
    <row r="26" spans="1:10" s="3" customFormat="1" x14ac:dyDescent="0.3">
      <c r="A26" s="3">
        <v>20200521</v>
      </c>
      <c r="B26" s="3" t="s">
        <v>27</v>
      </c>
      <c r="C26">
        <v>5812710</v>
      </c>
      <c r="D26" t="s">
        <v>104</v>
      </c>
      <c r="E26" t="str">
        <f>"9780815737926"</f>
        <v>9780815737926</v>
      </c>
      <c r="F26" t="s">
        <v>24</v>
      </c>
      <c r="G26">
        <v>2020</v>
      </c>
      <c r="H26" t="s">
        <v>105</v>
      </c>
      <c r="I26"/>
      <c r="J26"/>
    </row>
    <row r="27" spans="1:10" s="3" customFormat="1" x14ac:dyDescent="0.3">
      <c r="A27" s="3">
        <v>20200521</v>
      </c>
      <c r="B27" s="3" t="s">
        <v>27</v>
      </c>
      <c r="C27">
        <v>5829499</v>
      </c>
      <c r="D27" t="s">
        <v>106</v>
      </c>
      <c r="E27" t="str">
        <f>"9780429705564"</f>
        <v>9780429705564</v>
      </c>
      <c r="F27" t="s">
        <v>10</v>
      </c>
      <c r="G27">
        <v>1986</v>
      </c>
      <c r="H27" t="s">
        <v>107</v>
      </c>
      <c r="I27" t="s">
        <v>108</v>
      </c>
      <c r="J27" t="s">
        <v>109</v>
      </c>
    </row>
    <row r="28" spans="1:10" s="3" customFormat="1" x14ac:dyDescent="0.3">
      <c r="A28" s="3">
        <v>20200521</v>
      </c>
      <c r="B28" s="3" t="s">
        <v>27</v>
      </c>
      <c r="C28">
        <v>5844066</v>
      </c>
      <c r="D28" t="s">
        <v>110</v>
      </c>
      <c r="E28" t="str">
        <f>"9781614999577"</f>
        <v>9781614999577</v>
      </c>
      <c r="F28" t="s">
        <v>111</v>
      </c>
      <c r="G28">
        <v>2019</v>
      </c>
      <c r="H28" t="s">
        <v>112</v>
      </c>
      <c r="I28" t="s">
        <v>113</v>
      </c>
      <c r="J28" t="s">
        <v>114</v>
      </c>
    </row>
    <row r="29" spans="1:10" s="3" customFormat="1" x14ac:dyDescent="0.3">
      <c r="A29" s="3">
        <v>20200521</v>
      </c>
      <c r="B29" s="3" t="s">
        <v>27</v>
      </c>
      <c r="C29">
        <v>5846073</v>
      </c>
      <c r="D29" t="s">
        <v>115</v>
      </c>
      <c r="E29" t="str">
        <f>"9780820355641"</f>
        <v>9780820355641</v>
      </c>
      <c r="F29" t="s">
        <v>116</v>
      </c>
      <c r="G29">
        <v>2019</v>
      </c>
      <c r="H29" t="s">
        <v>117</v>
      </c>
      <c r="I29" t="s">
        <v>118</v>
      </c>
      <c r="J29" t="s">
        <v>119</v>
      </c>
    </row>
    <row r="30" spans="1:10" s="3" customFormat="1" x14ac:dyDescent="0.3">
      <c r="A30" s="3">
        <v>20200521</v>
      </c>
      <c r="B30" s="3" t="s">
        <v>27</v>
      </c>
      <c r="C30">
        <v>5849493</v>
      </c>
      <c r="D30" t="s">
        <v>120</v>
      </c>
      <c r="E30" t="str">
        <f>"9783658274054"</f>
        <v>9783658274054</v>
      </c>
      <c r="F30" t="s">
        <v>121</v>
      </c>
      <c r="G30">
        <v>2020</v>
      </c>
      <c r="H30" t="s">
        <v>122</v>
      </c>
      <c r="I30" t="s">
        <v>12</v>
      </c>
      <c r="J30" t="s">
        <v>123</v>
      </c>
    </row>
    <row r="31" spans="1:10" s="3" customFormat="1" x14ac:dyDescent="0.3">
      <c r="A31" s="3">
        <v>20200521</v>
      </c>
      <c r="B31" s="3" t="s">
        <v>27</v>
      </c>
      <c r="C31">
        <v>5855407</v>
      </c>
      <c r="D31" t="s">
        <v>124</v>
      </c>
      <c r="E31" t="str">
        <f>"9780123973498"</f>
        <v>9780123973498</v>
      </c>
      <c r="F31" t="s">
        <v>25</v>
      </c>
      <c r="G31">
        <v>2019</v>
      </c>
      <c r="H31" t="s">
        <v>125</v>
      </c>
      <c r="I31" t="s">
        <v>126</v>
      </c>
      <c r="J31" t="s">
        <v>47</v>
      </c>
    </row>
    <row r="32" spans="1:10" s="3" customFormat="1" x14ac:dyDescent="0.3">
      <c r="A32" s="3">
        <v>20200521</v>
      </c>
      <c r="B32" s="3" t="s">
        <v>27</v>
      </c>
      <c r="C32">
        <v>5855408</v>
      </c>
      <c r="D32" t="s">
        <v>127</v>
      </c>
      <c r="E32" t="str">
        <f>"9781351849524"</f>
        <v>9781351849524</v>
      </c>
      <c r="F32" t="s">
        <v>10</v>
      </c>
      <c r="G32">
        <v>2018</v>
      </c>
      <c r="H32" t="s">
        <v>128</v>
      </c>
      <c r="I32" t="s">
        <v>129</v>
      </c>
      <c r="J32" t="s">
        <v>130</v>
      </c>
    </row>
    <row r="33" spans="1:10" s="3" customFormat="1" x14ac:dyDescent="0.3">
      <c r="A33" s="3">
        <v>20200521</v>
      </c>
      <c r="B33" s="3" t="s">
        <v>27</v>
      </c>
      <c r="C33">
        <v>5855447</v>
      </c>
      <c r="D33" t="s">
        <v>131</v>
      </c>
      <c r="E33" t="str">
        <f>"9789811383274"</f>
        <v>9789811383274</v>
      </c>
      <c r="F33" t="s">
        <v>13</v>
      </c>
      <c r="G33">
        <v>2019</v>
      </c>
      <c r="H33" t="s">
        <v>132</v>
      </c>
      <c r="I33" t="s">
        <v>21</v>
      </c>
      <c r="J33" t="s">
        <v>133</v>
      </c>
    </row>
    <row r="34" spans="1:10" s="3" customFormat="1" x14ac:dyDescent="0.3">
      <c r="A34" s="3">
        <v>20200521</v>
      </c>
      <c r="B34" s="3" t="s">
        <v>27</v>
      </c>
      <c r="C34">
        <v>5888557</v>
      </c>
      <c r="D34" t="s">
        <v>134</v>
      </c>
      <c r="E34" t="str">
        <f>"9780128168264"</f>
        <v>9780128168264</v>
      </c>
      <c r="F34" t="s">
        <v>25</v>
      </c>
      <c r="G34">
        <v>2020</v>
      </c>
      <c r="H34" t="s">
        <v>135</v>
      </c>
      <c r="I34" t="s">
        <v>136</v>
      </c>
      <c r="J34" t="s">
        <v>137</v>
      </c>
    </row>
    <row r="35" spans="1:10" s="3" customFormat="1" x14ac:dyDescent="0.3">
      <c r="A35" s="3">
        <v>20200521</v>
      </c>
      <c r="B35" s="3" t="s">
        <v>27</v>
      </c>
      <c r="C35">
        <v>5939439</v>
      </c>
      <c r="D35" t="s">
        <v>138</v>
      </c>
      <c r="E35" t="str">
        <f>"9781681087641"</f>
        <v>9781681087641</v>
      </c>
      <c r="F35" t="s">
        <v>139</v>
      </c>
      <c r="G35">
        <v>2019</v>
      </c>
      <c r="H35" t="s">
        <v>140</v>
      </c>
      <c r="I35" t="s">
        <v>141</v>
      </c>
      <c r="J35" t="s">
        <v>142</v>
      </c>
    </row>
    <row r="36" spans="1:10" s="3" customFormat="1" x14ac:dyDescent="0.3">
      <c r="A36" s="3">
        <v>20200521</v>
      </c>
      <c r="B36" s="3" t="s">
        <v>27</v>
      </c>
      <c r="C36">
        <v>5963010</v>
      </c>
      <c r="D36" t="s">
        <v>143</v>
      </c>
      <c r="E36" t="str">
        <f>"9780128137390"</f>
        <v>9780128137390</v>
      </c>
      <c r="F36" t="s">
        <v>23</v>
      </c>
      <c r="G36">
        <v>2020</v>
      </c>
      <c r="H36" t="s">
        <v>144</v>
      </c>
      <c r="I36" t="s">
        <v>145</v>
      </c>
      <c r="J36" t="s">
        <v>137</v>
      </c>
    </row>
    <row r="37" spans="1:10" s="3" customFormat="1" x14ac:dyDescent="0.3">
      <c r="A37" s="3">
        <v>20200521</v>
      </c>
      <c r="B37" s="3" t="s">
        <v>27</v>
      </c>
      <c r="C37">
        <v>5963241</v>
      </c>
      <c r="D37" t="s">
        <v>146</v>
      </c>
      <c r="E37" t="str">
        <f>"9783030280383"</f>
        <v>9783030280383</v>
      </c>
      <c r="F37" t="s">
        <v>16</v>
      </c>
      <c r="G37">
        <v>2020</v>
      </c>
      <c r="H37" t="s">
        <v>147</v>
      </c>
      <c r="I37" t="s">
        <v>12</v>
      </c>
      <c r="J37" t="s">
        <v>148</v>
      </c>
    </row>
    <row r="38" spans="1:10" s="3" customFormat="1" x14ac:dyDescent="0.3">
      <c r="A38" s="3">
        <v>20200521</v>
      </c>
      <c r="B38" s="3" t="s">
        <v>27</v>
      </c>
      <c r="C38">
        <v>5965158</v>
      </c>
      <c r="D38" t="s">
        <v>149</v>
      </c>
      <c r="E38" t="str">
        <f>"9781501745287"</f>
        <v>9781501745287</v>
      </c>
      <c r="F38" t="s">
        <v>15</v>
      </c>
      <c r="G38">
        <v>1983</v>
      </c>
      <c r="H38" t="s">
        <v>150</v>
      </c>
      <c r="I38" t="s">
        <v>151</v>
      </c>
      <c r="J38" t="s">
        <v>152</v>
      </c>
    </row>
    <row r="39" spans="1:10" s="3" customFormat="1" x14ac:dyDescent="0.3">
      <c r="A39" s="3">
        <v>20200521</v>
      </c>
      <c r="B39" s="3" t="s">
        <v>27</v>
      </c>
      <c r="C39">
        <v>5966943</v>
      </c>
      <c r="D39" t="s">
        <v>153</v>
      </c>
      <c r="E39" t="str">
        <f>"9783030270292"</f>
        <v>9783030270292</v>
      </c>
      <c r="F39" t="s">
        <v>19</v>
      </c>
      <c r="G39">
        <v>2019</v>
      </c>
      <c r="H39" t="s">
        <v>154</v>
      </c>
      <c r="I39" t="s">
        <v>155</v>
      </c>
      <c r="J39" t="s">
        <v>156</v>
      </c>
    </row>
    <row r="40" spans="1:10" s="3" customFormat="1" x14ac:dyDescent="0.3">
      <c r="A40" s="3">
        <v>20200521</v>
      </c>
      <c r="B40" s="3" t="s">
        <v>27</v>
      </c>
      <c r="C40">
        <v>5983426</v>
      </c>
      <c r="D40" t="s">
        <v>157</v>
      </c>
      <c r="E40" t="str">
        <f>"9780128183274"</f>
        <v>9780128183274</v>
      </c>
      <c r="F40" t="s">
        <v>23</v>
      </c>
      <c r="G40">
        <v>2020</v>
      </c>
      <c r="H40" t="s">
        <v>158</v>
      </c>
      <c r="I40" t="s">
        <v>159</v>
      </c>
      <c r="J40" t="s">
        <v>160</v>
      </c>
    </row>
    <row r="41" spans="1:10" s="3" customFormat="1" x14ac:dyDescent="0.3">
      <c r="A41" s="3">
        <v>20200521</v>
      </c>
      <c r="B41" s="3" t="s">
        <v>27</v>
      </c>
      <c r="C41">
        <v>5983754</v>
      </c>
      <c r="D41" t="s">
        <v>161</v>
      </c>
      <c r="E41" t="str">
        <f>"9780128150702"</f>
        <v>9780128150702</v>
      </c>
      <c r="F41" t="s">
        <v>23</v>
      </c>
      <c r="G41">
        <v>2020</v>
      </c>
      <c r="H41" t="s">
        <v>162</v>
      </c>
      <c r="I41" t="s">
        <v>163</v>
      </c>
      <c r="J41" t="s">
        <v>164</v>
      </c>
    </row>
    <row r="42" spans="1:10" s="3" customFormat="1" x14ac:dyDescent="0.3">
      <c r="A42" s="3">
        <v>20200521</v>
      </c>
      <c r="B42" s="3" t="s">
        <v>27</v>
      </c>
      <c r="C42">
        <v>5983871</v>
      </c>
      <c r="D42" t="s">
        <v>165</v>
      </c>
      <c r="E42" t="str">
        <f>"9783030307783"</f>
        <v>9783030307783</v>
      </c>
      <c r="F42" t="s">
        <v>19</v>
      </c>
      <c r="G42">
        <v>2019</v>
      </c>
      <c r="H42" t="s">
        <v>166</v>
      </c>
      <c r="I42" t="s">
        <v>167</v>
      </c>
      <c r="J42"/>
    </row>
    <row r="43" spans="1:10" s="3" customFormat="1" x14ac:dyDescent="0.3">
      <c r="A43" s="3">
        <v>20200521</v>
      </c>
      <c r="B43" s="3" t="s">
        <v>27</v>
      </c>
      <c r="C43">
        <v>5989599</v>
      </c>
      <c r="D43" t="s">
        <v>168</v>
      </c>
      <c r="E43" t="str">
        <f>"9781774074039"</f>
        <v>9781774074039</v>
      </c>
      <c r="F43" t="s">
        <v>169</v>
      </c>
      <c r="G43">
        <v>2020</v>
      </c>
      <c r="H43" t="s">
        <v>170</v>
      </c>
      <c r="I43"/>
      <c r="J43"/>
    </row>
    <row r="44" spans="1:10" s="3" customFormat="1" x14ac:dyDescent="0.3">
      <c r="A44" s="3">
        <v>20200521</v>
      </c>
      <c r="B44" s="3" t="s">
        <v>27</v>
      </c>
      <c r="C44">
        <v>6028050</v>
      </c>
      <c r="D44" t="s">
        <v>171</v>
      </c>
      <c r="E44" t="str">
        <f>"9789811507656"</f>
        <v>9789811507656</v>
      </c>
      <c r="F44" t="s">
        <v>13</v>
      </c>
      <c r="G44">
        <v>2020</v>
      </c>
      <c r="H44" t="s">
        <v>172</v>
      </c>
      <c r="I44" t="s">
        <v>173</v>
      </c>
      <c r="J44" t="s">
        <v>174</v>
      </c>
    </row>
    <row r="45" spans="1:10" s="3" customFormat="1" x14ac:dyDescent="0.3">
      <c r="A45" s="3">
        <v>20200521</v>
      </c>
      <c r="B45" s="3" t="s">
        <v>27</v>
      </c>
      <c r="C45">
        <v>6118590</v>
      </c>
      <c r="D45" t="s">
        <v>175</v>
      </c>
      <c r="E45" t="str">
        <f>"9781478009016"</f>
        <v>9781478009016</v>
      </c>
      <c r="F45" t="s">
        <v>26</v>
      </c>
      <c r="G45">
        <v>2020</v>
      </c>
      <c r="H45" t="s">
        <v>176</v>
      </c>
      <c r="I45"/>
      <c r="J45"/>
    </row>
    <row r="46" spans="1:10" s="3" customFormat="1" x14ac:dyDescent="0.3">
      <c r="A46" s="3">
        <v>20200521</v>
      </c>
      <c r="B46" s="3" t="s">
        <v>27</v>
      </c>
      <c r="C46">
        <v>6128175</v>
      </c>
      <c r="D46" t="s">
        <v>177</v>
      </c>
      <c r="E46" t="str">
        <f>"9780429789151"</f>
        <v>9780429789151</v>
      </c>
      <c r="F46" t="s">
        <v>10</v>
      </c>
      <c r="G46">
        <v>2020</v>
      </c>
      <c r="H46" t="s">
        <v>178</v>
      </c>
      <c r="I46"/>
      <c r="J46"/>
    </row>
    <row r="47" spans="1:10" s="3" customFormat="1" x14ac:dyDescent="0.3">
      <c r="A47" s="3">
        <v>20200521</v>
      </c>
      <c r="B47" s="3" t="s">
        <v>27</v>
      </c>
      <c r="C47">
        <v>6128756</v>
      </c>
      <c r="D47" t="s">
        <v>179</v>
      </c>
      <c r="E47" t="str">
        <f>"9780817923365"</f>
        <v>9780817923365</v>
      </c>
      <c r="F47" t="s">
        <v>180</v>
      </c>
      <c r="G47">
        <v>2020</v>
      </c>
      <c r="H47" t="s">
        <v>181</v>
      </c>
      <c r="I47"/>
      <c r="J47"/>
    </row>
    <row r="48" spans="1:10" s="3" customFormat="1" x14ac:dyDescent="0.3">
      <c r="A48" s="3">
        <v>20200521</v>
      </c>
      <c r="B48" s="3" t="s">
        <v>27</v>
      </c>
      <c r="C48">
        <v>6129700</v>
      </c>
      <c r="D48" t="s">
        <v>182</v>
      </c>
      <c r="E48" t="str">
        <f>"9781503612907"</f>
        <v>9781503612907</v>
      </c>
      <c r="F48" t="s">
        <v>18</v>
      </c>
      <c r="G48">
        <v>2020</v>
      </c>
      <c r="H48" t="s">
        <v>183</v>
      </c>
      <c r="I48"/>
      <c r="J48"/>
    </row>
    <row r="49" spans="1:10" s="3" customFormat="1" x14ac:dyDescent="0.3">
      <c r="A49" s="3">
        <v>20200521</v>
      </c>
      <c r="B49" s="3" t="s">
        <v>27</v>
      </c>
      <c r="C49">
        <v>6141104</v>
      </c>
      <c r="D49" t="s">
        <v>184</v>
      </c>
      <c r="E49" t="str">
        <f>"9781442276611"</f>
        <v>9781442276611</v>
      </c>
      <c r="F49" t="s">
        <v>22</v>
      </c>
      <c r="G49">
        <v>2020</v>
      </c>
      <c r="H49" t="s">
        <v>185</v>
      </c>
      <c r="I49"/>
      <c r="J49"/>
    </row>
    <row r="50" spans="1:10" s="3" customFormat="1" x14ac:dyDescent="0.3">
      <c r="A50" s="3">
        <v>20200521</v>
      </c>
      <c r="B50" s="3" t="s">
        <v>27</v>
      </c>
      <c r="C50">
        <v>6142831</v>
      </c>
      <c r="D50" t="s">
        <v>186</v>
      </c>
      <c r="E50" t="str">
        <f>"9780081026519"</f>
        <v>9780081026519</v>
      </c>
      <c r="F50" t="s">
        <v>23</v>
      </c>
      <c r="G50">
        <v>2020</v>
      </c>
      <c r="H50" t="s">
        <v>187</v>
      </c>
      <c r="I50"/>
      <c r="J50"/>
    </row>
    <row r="51" spans="1:10" s="3" customFormat="1" x14ac:dyDescent="0.3">
      <c r="A51" s="3">
        <v>20200521</v>
      </c>
      <c r="B51" s="3" t="s">
        <v>27</v>
      </c>
      <c r="C51">
        <v>6146795</v>
      </c>
      <c r="D51" t="s">
        <v>188</v>
      </c>
      <c r="E51" t="str">
        <f>"9781119582281"</f>
        <v>9781119582281</v>
      </c>
      <c r="F51" t="s">
        <v>14</v>
      </c>
      <c r="G51">
        <v>2020</v>
      </c>
      <c r="H51" t="s">
        <v>189</v>
      </c>
      <c r="I51"/>
      <c r="J51"/>
    </row>
    <row r="52" spans="1:10" s="3" customFormat="1" x14ac:dyDescent="0.3">
      <c r="D52"/>
      <c r="E52"/>
      <c r="F52"/>
      <c r="G52"/>
      <c r="H52"/>
      <c r="I52"/>
      <c r="J52"/>
    </row>
    <row r="53" spans="1:10" s="3" customFormat="1" x14ac:dyDescent="0.3">
      <c r="D53"/>
      <c r="E53"/>
      <c r="F53"/>
      <c r="G53"/>
      <c r="H53"/>
      <c r="I53"/>
      <c r="J53"/>
    </row>
    <row r="54" spans="1:10" s="3" customFormat="1" x14ac:dyDescent="0.3">
      <c r="D54"/>
      <c r="E54"/>
      <c r="F54"/>
      <c r="G54"/>
      <c r="H54"/>
      <c r="I54"/>
      <c r="J54"/>
    </row>
    <row r="55" spans="1:10" s="3" customFormat="1" x14ac:dyDescent="0.3">
      <c r="D55"/>
      <c r="E55"/>
      <c r="F55"/>
      <c r="G55"/>
      <c r="H55"/>
      <c r="I55"/>
      <c r="J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Radhi Jagirdar</dc:creator>
  <cp:lastModifiedBy>Radhi Jagirdar</cp:lastModifiedBy>
  <dcterms:created xsi:type="dcterms:W3CDTF">2020-06-05T19:56:40Z</dcterms:created>
  <dcterms:modified xsi:type="dcterms:W3CDTF">2020-06-05T20:11:45Z</dcterms:modified>
</cp:coreProperties>
</file>