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agirda\Documents\Books\EBooks Central\Curated Topics\"/>
    </mc:Choice>
  </mc:AlternateContent>
  <xr:revisionPtr revIDLastSave="0" documentId="8_{1629FCC8-F07D-4861-BD47-2548264F3BA0}" xr6:coauthVersionLast="44" xr6:coauthVersionMax="44" xr10:uidLastSave="{00000000-0000-0000-0000-000000000000}"/>
  <bookViews>
    <workbookView xWindow="-108" yWindow="-108" windowWidth="23256" windowHeight="12576" xr2:uid="{137C32B5-77EE-4F38-B215-FC7A3A795B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3" i="1" l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<sst xmlns="http://schemas.openxmlformats.org/spreadsheetml/2006/main" count="314" uniqueCount="240">
  <si>
    <t>Date List Added to LC</t>
  </si>
  <si>
    <t>Topic</t>
  </si>
  <si>
    <t>Doc ID</t>
  </si>
  <si>
    <t>Title</t>
  </si>
  <si>
    <t>EIsbn</t>
  </si>
  <si>
    <t>Publisher</t>
  </si>
  <si>
    <t>CopyrightYear</t>
  </si>
  <si>
    <t>Authors</t>
  </si>
  <si>
    <t>Lcc</t>
  </si>
  <si>
    <t>Lcsh</t>
  </si>
  <si>
    <t>University of Toronto Press</t>
  </si>
  <si>
    <t>Manchester University Press</t>
  </si>
  <si>
    <t>University of Pennsylvania Press</t>
  </si>
  <si>
    <t>Poetry</t>
  </si>
  <si>
    <t>Humor in Modern American Poetry</t>
  </si>
  <si>
    <t>Bloomsbury Academic &amp; Professional</t>
  </si>
  <si>
    <t>Trousdale, Rachel</t>
  </si>
  <si>
    <t>PS310.M57.H866 2018</t>
  </si>
  <si>
    <t>American poetry--20th century--History and criticism.</t>
  </si>
  <si>
    <t>The Unstill Ones : Poems</t>
  </si>
  <si>
    <t>Princeton University Press</t>
  </si>
  <si>
    <t>Oberman, Miller</t>
  </si>
  <si>
    <t>PS617.O247 2017</t>
  </si>
  <si>
    <t>American poetry--21st century.</t>
  </si>
  <si>
    <t>The Romantic Poetry Handbook</t>
  </si>
  <si>
    <t>John Wiley &amp; Sons, Incorporated</t>
  </si>
  <si>
    <t>Callaghan, Madeleine;O'Neill, Michael</t>
  </si>
  <si>
    <t>PR590 .O64 2018</t>
  </si>
  <si>
    <t>English poetry-19th century-History and criticism-Handbooks, manuals, etc. ; English poetry-18th century-History and criticism-Handbooks, manuals, etc. ; Romanticism-Great Britain-Handbooks, manuals, etc.</t>
  </si>
  <si>
    <t>The Art of Love Poetry</t>
  </si>
  <si>
    <t>Oxford University Press USA - OSO</t>
  </si>
  <si>
    <t>Gray, Erik</t>
  </si>
  <si>
    <t>PL2309.L68 .G739 2018</t>
  </si>
  <si>
    <t>Love poetry-History and criticism.</t>
  </si>
  <si>
    <t>The Art of Dying</t>
  </si>
  <si>
    <t>McGill-Queen's University Press</t>
  </si>
  <si>
    <t>Tolmie, Sarah</t>
  </si>
  <si>
    <t>PR9251 .T656 2018</t>
  </si>
  <si>
    <t>Canadian poetry.</t>
  </si>
  <si>
    <t>A Companion to Renaissance Poetry</t>
  </si>
  <si>
    <t>Bates, Catherine;Bates, Catherine</t>
  </si>
  <si>
    <t>PR533 .C66 2018</t>
  </si>
  <si>
    <t>English poetry-Early modern, 1500-1700-History and criticism. ; Renaissance-England.</t>
  </si>
  <si>
    <t>Thick and Dazzling Darkness : Religious Poetry in a Secular Age</t>
  </si>
  <si>
    <t>Columbia University Press</t>
  </si>
  <si>
    <t>O'Leary, Peter</t>
  </si>
  <si>
    <t>PS310.R4 .O543 2018</t>
  </si>
  <si>
    <t>Religious poetry, American-History and criticism. ; American poetry-20th century-History and criticism. ; Religion in literature. ; Religion and literature.</t>
  </si>
  <si>
    <t>How to Read Chinese Poetry in Context : Poetic Culture from Antiquity Through the Tang</t>
  </si>
  <si>
    <t>Cai, Zong-qi</t>
  </si>
  <si>
    <t>PL2313 .H69 2018</t>
  </si>
  <si>
    <t>Chinese poetry-221 B.C.-960 A.D.-History and criticism. ; Literature and society-China-History-To 1500.</t>
  </si>
  <si>
    <t>Poetry and Animals : Blurring the Boundaries with the Human</t>
  </si>
  <si>
    <t>Oerlemans, Onno</t>
  </si>
  <si>
    <t>PN1083.A5 O37 2018</t>
  </si>
  <si>
    <t>Animals in literature. ; Exempla in literature. ; Anthropomorphism in literature. ; Human-animal relationships in literature. ; Animal welfare in literature. ; Animals-Symbolic aspects. ; Poetry, Modern-History and criticism. ; Poetry, Medieval-History and criticism.</t>
  </si>
  <si>
    <t>Hawk of the Mind : Collected Poems</t>
  </si>
  <si>
    <t>Mu, Yang;Yeh, Michelle</t>
  </si>
  <si>
    <t>PL2924.S47 A2 2018</t>
  </si>
  <si>
    <t>Yang, Mu,-1940--Translations into English.</t>
  </si>
  <si>
    <t>We Play a Game</t>
  </si>
  <si>
    <t>Yale University Press</t>
  </si>
  <si>
    <t>Doan, Duy;Phillips, Carl</t>
  </si>
  <si>
    <t>PS591.A76 .D636 2018</t>
  </si>
  <si>
    <t>American poetry-Asian American authors.</t>
  </si>
  <si>
    <t>Lyrical Liberators : The American Antislavery Movement in Verse, 1831-1865</t>
  </si>
  <si>
    <t>Ohio University Press</t>
  </si>
  <si>
    <t>Pelaez, Monica</t>
  </si>
  <si>
    <t>PS595.S65 .L97 2018</t>
  </si>
  <si>
    <t>American poetry-19th century. ; Slavery-United States-Poetry. ; Antislavery movements-United States-Poetry. ; Abolitionists-Poetry.</t>
  </si>
  <si>
    <t>Phillis Wheatley Chooses Freedom : History, Poetry, and the Ideals of the American Revolution</t>
  </si>
  <si>
    <t>New York University Press</t>
  </si>
  <si>
    <t>Barker-Benfield, G. J.</t>
  </si>
  <si>
    <t>PS866.W5 .B375 2018</t>
  </si>
  <si>
    <t>Wheatley, Phillis,-1753-1784. ; African American women poets-Biography. ; Poets, American-Colonial period, ca. 1600-1775-Biography. ; Women slaves-United States-Biography.</t>
  </si>
  <si>
    <t>Arabian Romantic : Poems on Bedouin Life and Love</t>
  </si>
  <si>
    <t>Kurpershoek, Marcel;Sbayyil, ʿAbdallah ibn</t>
  </si>
  <si>
    <t>PN6110.L6 .S833 2018</t>
  </si>
  <si>
    <t>Love poetry.</t>
  </si>
  <si>
    <t>Night Became Years</t>
  </si>
  <si>
    <t>Coach House Books</t>
  </si>
  <si>
    <t>Stefanik, Jason</t>
  </si>
  <si>
    <t>PK6495.M89 .S744 2018</t>
  </si>
  <si>
    <t>Alchemy-Poetry.</t>
  </si>
  <si>
    <t>The Dream of Reason</t>
  </si>
  <si>
    <t>Copper Canyon Press</t>
  </si>
  <si>
    <t>George, Jenny</t>
  </si>
  <si>
    <t>PS617 .G467 2018</t>
  </si>
  <si>
    <t>American poetry-21st century.</t>
  </si>
  <si>
    <t>Secular Lyric : The Modernization of the Poem in Poe, Whitman, and Dickinson</t>
  </si>
  <si>
    <t>Fordham University Press</t>
  </si>
  <si>
    <t>Michael, John</t>
  </si>
  <si>
    <t>PS2638 .M534 2018</t>
  </si>
  <si>
    <t>Poe, Edgar Allan,-1809-1849-Criticism and interpretation. ; Whitman, Walt,-1819-1892-Criticism and interpretation. ; Dickinson, Emily,-1830-1886-Criticism and interpretation. ; Lyric poetry-History and criticism.</t>
  </si>
  <si>
    <t>Poetry for Historians : Or, W. H. Auden and History</t>
  </si>
  <si>
    <t>Steedman, Carolyn</t>
  </si>
  <si>
    <t>PR6001.U4 .S744 2018</t>
  </si>
  <si>
    <t>Auden, W. H.-(Wystan Hugh),-1907-1973-Criticism and interpretation.</t>
  </si>
  <si>
    <t>American Poetry and the First World War</t>
  </si>
  <si>
    <t>Cambridge University Press</t>
  </si>
  <si>
    <t>Dayton, Tim</t>
  </si>
  <si>
    <t>PS310.W679 .D39 2018</t>
  </si>
  <si>
    <t>American poetry-20th century-History and criticism. ; World War, 1914-1918-United States-Literature and the war. ; LITERARY CRITICISM / American / General.-bisacsh</t>
  </si>
  <si>
    <t>Robert Hayden in Verse : New Histories of African American Poetry and the Black Arts Era</t>
  </si>
  <si>
    <t>University of Michigan Press</t>
  </si>
  <si>
    <t>Smith, Derik</t>
  </si>
  <si>
    <t>PS3515</t>
  </si>
  <si>
    <t>Hayden, Robert,-1913-1980-Criticism and interpretation.</t>
  </si>
  <si>
    <t>The Sound of Listening : Poetry As Refuge and Resistance</t>
  </si>
  <si>
    <t>Metres, Philip</t>
  </si>
  <si>
    <t>PN1081</t>
  </si>
  <si>
    <t>Protest poetry-History and criticism. ; Political poetry-History and criticism. ; Politics in literature. ; Politics and literature.</t>
  </si>
  <si>
    <t>The Sound Sense of Poetry</t>
  </si>
  <si>
    <t>Robinson, Peter</t>
  </si>
  <si>
    <t>PN1042 .R635 2018</t>
  </si>
  <si>
    <t>Poetics. ; Poetry-Social aspects.</t>
  </si>
  <si>
    <t>Instruments of the True Measure : Poems</t>
  </si>
  <si>
    <t>University of Arizona Press</t>
  </si>
  <si>
    <t>Da', Laura</t>
  </si>
  <si>
    <t>PS3604</t>
  </si>
  <si>
    <t>Shawnee Indians-Poetry.</t>
  </si>
  <si>
    <t>Insistence</t>
  </si>
  <si>
    <t>Bloodaxe Books</t>
  </si>
  <si>
    <t>Darcy, Ailbhe</t>
  </si>
  <si>
    <t>PR1228 .D373 2018</t>
  </si>
  <si>
    <t>English poetry-21st century.</t>
  </si>
  <si>
    <t>Flyover Country : Poems</t>
  </si>
  <si>
    <t>Smith, Austin;Stewart, Susan</t>
  </si>
  <si>
    <t>PS617 .S658 2018</t>
  </si>
  <si>
    <t>The Radio</t>
  </si>
  <si>
    <t>Wake Forest University Press</t>
  </si>
  <si>
    <t>Flynn, Leontia</t>
  </si>
  <si>
    <t>Battle Lines : Poetry and Mass Media in the U. S. Civil War</t>
  </si>
  <si>
    <t>Richards, Eliza</t>
  </si>
  <si>
    <t>PS310.C585 R53 2019</t>
  </si>
  <si>
    <t>American poetry-19th century-History and criticism. ; United States-History-Civil War, 1861-1865-Literature and the war. ; United States-History-Civil War, 1861-1865-Mass media and the war. ; Mass media and literature-United States-History-19th century. ; War and literature-United States-History-19th century. ; War poetry, American-History and criticism.</t>
  </si>
  <si>
    <t>Wobble</t>
  </si>
  <si>
    <t>Wesleyan University Press</t>
  </si>
  <si>
    <t>Armantrout, Rae</t>
  </si>
  <si>
    <t>PS3551.R455A6 2018</t>
  </si>
  <si>
    <t>I Can't Talk about the Trees Without the Blood</t>
  </si>
  <si>
    <t>University of Pittsburgh Press</t>
  </si>
  <si>
    <t>Clark, Tiana</t>
  </si>
  <si>
    <t>PS1556 .C537 2018</t>
  </si>
  <si>
    <t>African Americans-Poetry.</t>
  </si>
  <si>
    <t>Best American Poetry 2018</t>
  </si>
  <si>
    <t>Scribner</t>
  </si>
  <si>
    <t>Lehman, David;Gioia, Dana</t>
  </si>
  <si>
    <t>Taking the Arrow Out of the Heart</t>
  </si>
  <si>
    <t>Atria Books</t>
  </si>
  <si>
    <t>Walker, Alice</t>
  </si>
  <si>
    <t>American Poets in the 21st Century : The Poetics ofSocial Engagement</t>
  </si>
  <si>
    <t>Dowdy, Michael;Rankine, Claudia</t>
  </si>
  <si>
    <t>PS617 .A447 2018</t>
  </si>
  <si>
    <t>American poetry-21st century. ; Political poetry, American.</t>
  </si>
  <si>
    <t>Critical Rhythm : The Poetics of a Literary Life Form</t>
  </si>
  <si>
    <t>Glaser, Ben;Culler, Jonathan;Attridge, Derek;Jarvis, Simon;Nowell Smith, David;Saussy, Haun;Cable, Tom;Gerber, Natalie;Jackson, Virginia;Jones, Ewan</t>
  </si>
  <si>
    <t>The Patriot Poets : American Odes, Progress Poems, and the State of the Union</t>
  </si>
  <si>
    <t>Adams, Stephen J.</t>
  </si>
  <si>
    <t>PS309.O33 .A336 2018</t>
  </si>
  <si>
    <t>Odes, American-History and criticism. ; American poetry-19th century-History and criticism. ; American poetry-20th century-History and criticism.</t>
  </si>
  <si>
    <t>Make It the Same : Poetry in the Age of Global Media</t>
  </si>
  <si>
    <t>Edmond, Jacob</t>
  </si>
  <si>
    <t>PN1083.T42 .E366 2019</t>
  </si>
  <si>
    <t>Poetry, Modern-History and criticism. ; Literature and technology. ; Copying processes. ; Digital media.</t>
  </si>
  <si>
    <t>Brother Bullet : Poems</t>
  </si>
  <si>
    <t>López, Casandra</t>
  </si>
  <si>
    <t>PS3612</t>
  </si>
  <si>
    <t>Lopez, Casandra-Family-Poetry. ; Murder-Poetry.</t>
  </si>
  <si>
    <t>Lives of the Dead Poets : Keats, Shelley, Coleridge</t>
  </si>
  <si>
    <t>Swann, Karen</t>
  </si>
  <si>
    <t>PR590 .S936 2019</t>
  </si>
  <si>
    <t>Keats, John,-1795-1821. ; Coleridge, Samuel Taylor,-1772-1834. ; Shelley, Percy Bysshe,-1792-1822. ; Poets, English-19th century-Biography. ; English poetry-19th century-History and criticism.</t>
  </si>
  <si>
    <t>A Critical Companion to John Skelton</t>
  </si>
  <si>
    <t>Boydell &amp; Brewer, Limited</t>
  </si>
  <si>
    <t>Sobecki, Sebastian;Scattergood, John</t>
  </si>
  <si>
    <t>PR1990.H4 .C758 2018</t>
  </si>
  <si>
    <t>Skelton, John,-1460?-1529-Criticism and interpretation.</t>
  </si>
  <si>
    <t>How to Avoid Huge Ships</t>
  </si>
  <si>
    <t>Brick Books Incorporated</t>
  </si>
  <si>
    <t>Bruck, Julie</t>
  </si>
  <si>
    <t>PR9195.72 .B783 2018</t>
  </si>
  <si>
    <t>Canadian poetry-21st century.</t>
  </si>
  <si>
    <t>A Black Arts Poetry Machine : Amiri Baraka and the Umbra Poets</t>
  </si>
  <si>
    <t>Bloomsbury Publishing Plc</t>
  </si>
  <si>
    <t>Grundy, David</t>
  </si>
  <si>
    <t>PS310.N4 .G786 2019</t>
  </si>
  <si>
    <t>American poetry-African American authors-20th century-History and criticism.</t>
  </si>
  <si>
    <t>I : New and Selected Poems</t>
  </si>
  <si>
    <t>Derricotte, Toi</t>
  </si>
  <si>
    <t>PR1225 .D477 2019</t>
  </si>
  <si>
    <t>English poetry-20th century.</t>
  </si>
  <si>
    <t>Unwritten Poetry : Song, Performance, and Media in Early Modern England</t>
  </si>
  <si>
    <t>Trudell, Scott A.</t>
  </si>
  <si>
    <t>PR541 .T783 2019</t>
  </si>
  <si>
    <t>English poetry-Early modern, 1500-1700-History and criticism.</t>
  </si>
  <si>
    <t>Chaucer : A European Life</t>
  </si>
  <si>
    <t>Turner, Marion</t>
  </si>
  <si>
    <t>PR1905 .T876 2019</t>
  </si>
  <si>
    <t>Chaucer, Geoffrey,--1400.</t>
  </si>
  <si>
    <t>A History of African American Poetry</t>
  </si>
  <si>
    <t>Ramey, Lauri</t>
  </si>
  <si>
    <t>PS310.N4 .R364 2019</t>
  </si>
  <si>
    <t>American poetry-African American authors-History and criticism. ; African Americans-Intellectual life.</t>
  </si>
  <si>
    <t>Inciting Poetics : Thinking and Writing Poetry</t>
  </si>
  <si>
    <t>University of New Mexico Press</t>
  </si>
  <si>
    <t>Heuving, Jeanne;Williams, Tyrone</t>
  </si>
  <si>
    <t>PN1042 .I535 2019</t>
  </si>
  <si>
    <t>Poetics. ; Poetry-Authorship.</t>
  </si>
  <si>
    <t>Approaching the Fields : Poems</t>
  </si>
  <si>
    <t>LSU Press</t>
  </si>
  <si>
    <t>Feldman, Chanda</t>
  </si>
  <si>
    <t>PS617 .F453 2018</t>
  </si>
  <si>
    <t>Sharing the Past : The Reinvention of History in Canadian Poetry since 1960</t>
  </si>
  <si>
    <t>Weingarten, J.A.</t>
  </si>
  <si>
    <t>PR9190.5 .W456 2019</t>
  </si>
  <si>
    <t>Canadian poetry-20th century-History and criticism.</t>
  </si>
  <si>
    <t>Gilgamesh : The Life of a Poem</t>
  </si>
  <si>
    <t>Schmidt, Michael</t>
  </si>
  <si>
    <t>PN1136 .S365 2019</t>
  </si>
  <si>
    <t>Poetry-History and criticism.</t>
  </si>
  <si>
    <t>Carrying Water to the Field : New and Selected Poems</t>
  </si>
  <si>
    <t>Nebraska</t>
  </si>
  <si>
    <t>Sutphen, Joyce;Kooser, Ted</t>
  </si>
  <si>
    <t>PS586 .S887 2019</t>
  </si>
  <si>
    <t>American poetry.</t>
  </si>
  <si>
    <t>Radical as Reality : Form and Freedom in American Poetry</t>
  </si>
  <si>
    <t>University of Chicago Press</t>
  </si>
  <si>
    <t>Campion, Peter</t>
  </si>
  <si>
    <t>PS303</t>
  </si>
  <si>
    <t>American poetry-History and criticism. ; Liberty in literature.</t>
  </si>
  <si>
    <t>The Printed Voice of Victorian Poetry</t>
  </si>
  <si>
    <t>Griffiths, Eric</t>
  </si>
  <si>
    <t>PR591 .G754 2018</t>
  </si>
  <si>
    <t>English poetry-19th century-History and criticism. ; Speech in literature. ; Oral interpretation of poetry. ; English language-Versification.</t>
  </si>
  <si>
    <t>The Sonnet</t>
  </si>
  <si>
    <t>Oxford University Press, Incorporated</t>
  </si>
  <si>
    <t>Regan, Stephen</t>
  </si>
  <si>
    <t>PN1514 .R443 2019</t>
  </si>
  <si>
    <t>Sonnet.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</si>
</sst>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7262-11BE-46D1-B42E-355E22E7AF0E}">
  <dimension ref="A1:J53"/>
  <sheetViews>
    <sheetView tabSelected="1" workbookViewId="0">
      <selection activeCell="D12" sqref="D12"/>
    </sheetView>
  </sheetViews>
  <sheetFormatPr defaultRowHeight="14.4" x14ac:dyDescent="0.3"/>
  <cols>
    <col min="4" max="4" width="116.5546875" bestFit="1" customWidth="1"/>
    <col min="5" max="5" width="14.109375" bestFit="1" customWidth="1"/>
    <col min="6" max="6" width="40.88671875" bestFit="1" customWidth="1"/>
    <col min="7" max="7" width="14.88671875" customWidth="1"/>
    <col min="8" max="8" width="143.109375" bestFit="1" customWidth="1"/>
    <col min="9" max="9" width="22.77734375" bestFit="1" customWidth="1"/>
    <col min="10" max="10" width="255.77734375" bestFit="1" customWidth="1"/>
  </cols>
  <sheetData>
    <row r="1" spans="1:10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3" customFormat="1" x14ac:dyDescent="0.3">
      <c r="A2" s="3">
        <v>20200326</v>
      </c>
      <c r="B2" s="3" t="s">
        <v>13</v>
      </c>
      <c r="C2" s="3">
        <v>5042965</v>
      </c>
      <c r="D2" t="s">
        <v>14</v>
      </c>
      <c r="E2" t="str">
        <f>"9781628920253"</f>
        <v>9781628920253</v>
      </c>
      <c r="F2" t="s">
        <v>15</v>
      </c>
      <c r="G2">
        <v>2017</v>
      </c>
      <c r="H2" t="s">
        <v>16</v>
      </c>
      <c r="I2" t="s">
        <v>17</v>
      </c>
      <c r="J2" t="s">
        <v>18</v>
      </c>
    </row>
    <row r="3" spans="1:10" s="3" customFormat="1" x14ac:dyDescent="0.3">
      <c r="A3" s="3">
        <v>20200326</v>
      </c>
      <c r="B3" s="3" t="s">
        <v>13</v>
      </c>
      <c r="C3" s="3">
        <v>5061545</v>
      </c>
      <c r="D3" t="s">
        <v>19</v>
      </c>
      <c r="E3" t="str">
        <f>"9781400888771"</f>
        <v>9781400888771</v>
      </c>
      <c r="F3" t="s">
        <v>20</v>
      </c>
      <c r="G3">
        <v>2018</v>
      </c>
      <c r="H3" t="s">
        <v>21</v>
      </c>
      <c r="I3" t="s">
        <v>22</v>
      </c>
      <c r="J3" t="s">
        <v>23</v>
      </c>
    </row>
    <row r="4" spans="1:10" s="3" customFormat="1" x14ac:dyDescent="0.3">
      <c r="A4" s="3">
        <v>20200326</v>
      </c>
      <c r="B4" s="3" t="s">
        <v>13</v>
      </c>
      <c r="C4" s="3">
        <v>5114534</v>
      </c>
      <c r="D4" t="s">
        <v>24</v>
      </c>
      <c r="E4" t="str">
        <f>"9781118308714"</f>
        <v>9781118308714</v>
      </c>
      <c r="F4" t="s">
        <v>25</v>
      </c>
      <c r="G4">
        <v>2018</v>
      </c>
      <c r="H4" t="s">
        <v>26</v>
      </c>
      <c r="I4" t="s">
        <v>27</v>
      </c>
      <c r="J4" t="s">
        <v>28</v>
      </c>
    </row>
    <row r="5" spans="1:10" s="3" customFormat="1" x14ac:dyDescent="0.3">
      <c r="A5" s="3">
        <v>20200326</v>
      </c>
      <c r="B5" s="3" t="s">
        <v>13</v>
      </c>
      <c r="C5" s="3">
        <v>5205567</v>
      </c>
      <c r="D5" t="s">
        <v>29</v>
      </c>
      <c r="E5" t="str">
        <f>"9780191067273"</f>
        <v>9780191067273</v>
      </c>
      <c r="F5" t="s">
        <v>30</v>
      </c>
      <c r="G5">
        <v>2018</v>
      </c>
      <c r="H5" t="s">
        <v>31</v>
      </c>
      <c r="I5" t="s">
        <v>32</v>
      </c>
      <c r="J5" t="s">
        <v>33</v>
      </c>
    </row>
    <row r="6" spans="1:10" s="3" customFormat="1" x14ac:dyDescent="0.3">
      <c r="A6" s="3">
        <v>20200326</v>
      </c>
      <c r="B6" s="3" t="s">
        <v>13</v>
      </c>
      <c r="C6" s="3">
        <v>5215314</v>
      </c>
      <c r="D6" t="s">
        <v>34</v>
      </c>
      <c r="E6" t="str">
        <f>"9780773552722"</f>
        <v>9780773552722</v>
      </c>
      <c r="F6" t="s">
        <v>35</v>
      </c>
      <c r="G6">
        <v>2018</v>
      </c>
      <c r="H6" t="s">
        <v>36</v>
      </c>
      <c r="I6" t="s">
        <v>37</v>
      </c>
      <c r="J6" t="s">
        <v>38</v>
      </c>
    </row>
    <row r="7" spans="1:10" s="3" customFormat="1" x14ac:dyDescent="0.3">
      <c r="A7" s="3">
        <v>20200326</v>
      </c>
      <c r="B7" s="3" t="s">
        <v>13</v>
      </c>
      <c r="C7" s="3">
        <v>5219464</v>
      </c>
      <c r="D7" t="s">
        <v>39</v>
      </c>
      <c r="E7" t="str">
        <f>"9781118585122"</f>
        <v>9781118585122</v>
      </c>
      <c r="F7" t="s">
        <v>25</v>
      </c>
      <c r="G7">
        <v>2019</v>
      </c>
      <c r="H7" t="s">
        <v>40</v>
      </c>
      <c r="I7" t="s">
        <v>41</v>
      </c>
      <c r="J7" t="s">
        <v>42</v>
      </c>
    </row>
    <row r="8" spans="1:10" s="3" customFormat="1" x14ac:dyDescent="0.3">
      <c r="A8" s="3">
        <v>20200326</v>
      </c>
      <c r="B8" s="3" t="s">
        <v>13</v>
      </c>
      <c r="C8" s="3">
        <v>5276147</v>
      </c>
      <c r="D8" t="s">
        <v>43</v>
      </c>
      <c r="E8" t="str">
        <f>"9780231545976"</f>
        <v>9780231545976</v>
      </c>
      <c r="F8" t="s">
        <v>44</v>
      </c>
      <c r="G8">
        <v>2017</v>
      </c>
      <c r="H8" t="s">
        <v>45</v>
      </c>
      <c r="I8" t="s">
        <v>46</v>
      </c>
      <c r="J8" t="s">
        <v>47</v>
      </c>
    </row>
    <row r="9" spans="1:10" s="3" customFormat="1" x14ac:dyDescent="0.3">
      <c r="A9" s="3">
        <v>20200326</v>
      </c>
      <c r="B9" s="3" t="s">
        <v>13</v>
      </c>
      <c r="C9" s="3">
        <v>5276226</v>
      </c>
      <c r="D9" t="s">
        <v>48</v>
      </c>
      <c r="E9" t="str">
        <f>"9780231546126"</f>
        <v>9780231546126</v>
      </c>
      <c r="F9" t="s">
        <v>44</v>
      </c>
      <c r="G9">
        <v>2018</v>
      </c>
      <c r="H9" t="s">
        <v>49</v>
      </c>
      <c r="I9" t="s">
        <v>50</v>
      </c>
      <c r="J9" t="s">
        <v>51</v>
      </c>
    </row>
    <row r="10" spans="1:10" s="3" customFormat="1" x14ac:dyDescent="0.3">
      <c r="A10" s="3">
        <v>20200326</v>
      </c>
      <c r="B10" s="3" t="s">
        <v>13</v>
      </c>
      <c r="C10" s="3">
        <v>5276379</v>
      </c>
      <c r="D10" t="s">
        <v>52</v>
      </c>
      <c r="E10" t="str">
        <f>"9780231547420"</f>
        <v>9780231547420</v>
      </c>
      <c r="F10" t="s">
        <v>44</v>
      </c>
      <c r="G10">
        <v>2018</v>
      </c>
      <c r="H10" t="s">
        <v>53</v>
      </c>
      <c r="I10" t="s">
        <v>54</v>
      </c>
      <c r="J10" t="s">
        <v>55</v>
      </c>
    </row>
    <row r="11" spans="1:10" s="3" customFormat="1" x14ac:dyDescent="0.3">
      <c r="A11" s="3">
        <v>20200326</v>
      </c>
      <c r="B11" s="3" t="s">
        <v>13</v>
      </c>
      <c r="C11" s="3">
        <v>5276425</v>
      </c>
      <c r="D11" t="s">
        <v>56</v>
      </c>
      <c r="E11" t="str">
        <f>"9780231545617"</f>
        <v>9780231545617</v>
      </c>
      <c r="F11" t="s">
        <v>44</v>
      </c>
      <c r="G11">
        <v>2018</v>
      </c>
      <c r="H11" t="s">
        <v>57</v>
      </c>
      <c r="I11" t="s">
        <v>58</v>
      </c>
      <c r="J11" t="s">
        <v>59</v>
      </c>
    </row>
    <row r="12" spans="1:10" s="3" customFormat="1" x14ac:dyDescent="0.3">
      <c r="A12" s="3">
        <v>20200326</v>
      </c>
      <c r="B12" s="3" t="s">
        <v>13</v>
      </c>
      <c r="C12" s="3">
        <v>5313343</v>
      </c>
      <c r="D12" t="s">
        <v>60</v>
      </c>
      <c r="E12" t="str">
        <f>"9780300235258"</f>
        <v>9780300235258</v>
      </c>
      <c r="F12" t="s">
        <v>61</v>
      </c>
      <c r="G12">
        <v>2018</v>
      </c>
      <c r="H12" t="s">
        <v>62</v>
      </c>
      <c r="I12" t="s">
        <v>63</v>
      </c>
      <c r="J12" t="s">
        <v>64</v>
      </c>
    </row>
    <row r="13" spans="1:10" s="3" customFormat="1" x14ac:dyDescent="0.3">
      <c r="A13" s="3">
        <v>20200326</v>
      </c>
      <c r="B13" s="3" t="s">
        <v>13</v>
      </c>
      <c r="C13" s="3">
        <v>5334140</v>
      </c>
      <c r="D13" t="s">
        <v>65</v>
      </c>
      <c r="E13" t="str">
        <f>"9780821446089"</f>
        <v>9780821446089</v>
      </c>
      <c r="F13" t="s">
        <v>66</v>
      </c>
      <c r="G13">
        <v>2018</v>
      </c>
      <c r="H13" t="s">
        <v>67</v>
      </c>
      <c r="I13" t="s">
        <v>68</v>
      </c>
      <c r="J13" t="s">
        <v>69</v>
      </c>
    </row>
    <row r="14" spans="1:10" s="3" customFormat="1" x14ac:dyDescent="0.3">
      <c r="A14" s="3">
        <v>20200326</v>
      </c>
      <c r="B14" s="3" t="s">
        <v>13</v>
      </c>
      <c r="C14" s="3">
        <v>5345750</v>
      </c>
      <c r="D14" t="s">
        <v>70</v>
      </c>
      <c r="E14" t="str">
        <f>"9781479875672"</f>
        <v>9781479875672</v>
      </c>
      <c r="F14" t="s">
        <v>71</v>
      </c>
      <c r="G14">
        <v>2018</v>
      </c>
      <c r="H14" t="s">
        <v>72</v>
      </c>
      <c r="I14" t="s">
        <v>73</v>
      </c>
      <c r="J14" t="s">
        <v>74</v>
      </c>
    </row>
    <row r="15" spans="1:10" s="3" customFormat="1" x14ac:dyDescent="0.3">
      <c r="A15" s="3">
        <v>20200326</v>
      </c>
      <c r="B15" s="3" t="s">
        <v>13</v>
      </c>
      <c r="C15" s="3">
        <v>5345759</v>
      </c>
      <c r="D15" t="s">
        <v>75</v>
      </c>
      <c r="E15" t="str">
        <f>"9781479866861"</f>
        <v>9781479866861</v>
      </c>
      <c r="F15" t="s">
        <v>71</v>
      </c>
      <c r="G15">
        <v>2018</v>
      </c>
      <c r="H15" t="s">
        <v>76</v>
      </c>
      <c r="I15" t="s">
        <v>77</v>
      </c>
      <c r="J15" t="s">
        <v>78</v>
      </c>
    </row>
    <row r="16" spans="1:10" s="3" customFormat="1" x14ac:dyDescent="0.3">
      <c r="A16" s="3">
        <v>20200326</v>
      </c>
      <c r="B16" s="3" t="s">
        <v>13</v>
      </c>
      <c r="C16" s="3">
        <v>5348395</v>
      </c>
      <c r="D16" t="s">
        <v>79</v>
      </c>
      <c r="E16" t="str">
        <f>"9781770565432"</f>
        <v>9781770565432</v>
      </c>
      <c r="F16" t="s">
        <v>80</v>
      </c>
      <c r="G16">
        <v>2018</v>
      </c>
      <c r="H16" t="s">
        <v>81</v>
      </c>
      <c r="I16" t="s">
        <v>82</v>
      </c>
      <c r="J16" t="s">
        <v>83</v>
      </c>
    </row>
    <row r="17" spans="1:10" s="3" customFormat="1" x14ac:dyDescent="0.3">
      <c r="A17" s="3">
        <v>20200326</v>
      </c>
      <c r="B17" s="3" t="s">
        <v>13</v>
      </c>
      <c r="C17" s="3">
        <v>5355738</v>
      </c>
      <c r="D17" t="s">
        <v>84</v>
      </c>
      <c r="E17" t="str">
        <f>"9781619321847"</f>
        <v>9781619321847</v>
      </c>
      <c r="F17" t="s">
        <v>85</v>
      </c>
      <c r="G17">
        <v>2018</v>
      </c>
      <c r="H17" t="s">
        <v>86</v>
      </c>
      <c r="I17" t="s">
        <v>87</v>
      </c>
      <c r="J17" t="s">
        <v>88</v>
      </c>
    </row>
    <row r="18" spans="1:10" s="3" customFormat="1" x14ac:dyDescent="0.3">
      <c r="A18" s="3">
        <v>20200326</v>
      </c>
      <c r="B18" s="3" t="s">
        <v>13</v>
      </c>
      <c r="C18" s="3">
        <v>5391793</v>
      </c>
      <c r="D18" t="s">
        <v>89</v>
      </c>
      <c r="E18" t="str">
        <f>"9780823279746"</f>
        <v>9780823279746</v>
      </c>
      <c r="F18" t="s">
        <v>90</v>
      </c>
      <c r="G18">
        <v>2018</v>
      </c>
      <c r="H18" t="s">
        <v>91</v>
      </c>
      <c r="I18" t="s">
        <v>92</v>
      </c>
      <c r="J18" t="s">
        <v>93</v>
      </c>
    </row>
    <row r="19" spans="1:10" s="3" customFormat="1" x14ac:dyDescent="0.3">
      <c r="A19" s="3">
        <v>20200326</v>
      </c>
      <c r="B19" s="3" t="s">
        <v>13</v>
      </c>
      <c r="C19" s="3">
        <v>5400982</v>
      </c>
      <c r="D19" t="s">
        <v>94</v>
      </c>
      <c r="E19" t="str">
        <f>"9781526125224"</f>
        <v>9781526125224</v>
      </c>
      <c r="F19" t="s">
        <v>11</v>
      </c>
      <c r="G19">
        <v>2018</v>
      </c>
      <c r="H19" t="s">
        <v>95</v>
      </c>
      <c r="I19" t="s">
        <v>96</v>
      </c>
      <c r="J19" t="s">
        <v>97</v>
      </c>
    </row>
    <row r="20" spans="1:10" s="3" customFormat="1" x14ac:dyDescent="0.3">
      <c r="A20" s="3">
        <v>20200326</v>
      </c>
      <c r="B20" s="3" t="s">
        <v>13</v>
      </c>
      <c r="C20" s="3">
        <v>5435957</v>
      </c>
      <c r="D20" t="s">
        <v>98</v>
      </c>
      <c r="E20" t="str">
        <f>"9781108314312"</f>
        <v>9781108314312</v>
      </c>
      <c r="F20" t="s">
        <v>99</v>
      </c>
      <c r="G20">
        <v>2018</v>
      </c>
      <c r="H20" t="s">
        <v>100</v>
      </c>
      <c r="I20" t="s">
        <v>101</v>
      </c>
      <c r="J20" t="s">
        <v>102</v>
      </c>
    </row>
    <row r="21" spans="1:10" s="3" customFormat="1" x14ac:dyDescent="0.3">
      <c r="A21" s="3">
        <v>20200326</v>
      </c>
      <c r="B21" s="3" t="s">
        <v>13</v>
      </c>
      <c r="C21" s="3">
        <v>5471036</v>
      </c>
      <c r="D21" t="s">
        <v>103</v>
      </c>
      <c r="E21" t="str">
        <f>"9780472124091"</f>
        <v>9780472124091</v>
      </c>
      <c r="F21" t="s">
        <v>104</v>
      </c>
      <c r="G21">
        <v>2018</v>
      </c>
      <c r="H21" t="s">
        <v>105</v>
      </c>
      <c r="I21" t="s">
        <v>106</v>
      </c>
      <c r="J21" t="s">
        <v>107</v>
      </c>
    </row>
    <row r="22" spans="1:10" s="3" customFormat="1" x14ac:dyDescent="0.3">
      <c r="A22" s="3">
        <v>20200326</v>
      </c>
      <c r="B22" s="3" t="s">
        <v>13</v>
      </c>
      <c r="C22" s="3">
        <v>5497183</v>
      </c>
      <c r="D22" t="s">
        <v>108</v>
      </c>
      <c r="E22" t="str">
        <f>"9780472124213"</f>
        <v>9780472124213</v>
      </c>
      <c r="F22" t="s">
        <v>104</v>
      </c>
      <c r="G22">
        <v>2018</v>
      </c>
      <c r="H22" t="s">
        <v>109</v>
      </c>
      <c r="I22" t="s">
        <v>110</v>
      </c>
      <c r="J22" t="s">
        <v>111</v>
      </c>
    </row>
    <row r="23" spans="1:10" s="3" customFormat="1" x14ac:dyDescent="0.3">
      <c r="A23" s="3">
        <v>20200326</v>
      </c>
      <c r="B23" s="3" t="s">
        <v>13</v>
      </c>
      <c r="C23" s="3">
        <v>5500338</v>
      </c>
      <c r="D23" t="s">
        <v>112</v>
      </c>
      <c r="E23" t="str">
        <f>"9781108397346"</f>
        <v>9781108397346</v>
      </c>
      <c r="F23" t="s">
        <v>99</v>
      </c>
      <c r="G23">
        <v>2018</v>
      </c>
      <c r="H23" t="s">
        <v>113</v>
      </c>
      <c r="I23" t="s">
        <v>114</v>
      </c>
      <c r="J23" t="s">
        <v>115</v>
      </c>
    </row>
    <row r="24" spans="1:10" s="3" customFormat="1" x14ac:dyDescent="0.3">
      <c r="A24" s="3">
        <v>20200326</v>
      </c>
      <c r="B24" s="3" t="s">
        <v>13</v>
      </c>
      <c r="C24" s="3">
        <v>5501849</v>
      </c>
      <c r="D24" t="s">
        <v>116</v>
      </c>
      <c r="E24" t="str">
        <f>"9780816538966"</f>
        <v>9780816538966</v>
      </c>
      <c r="F24" t="s">
        <v>117</v>
      </c>
      <c r="G24">
        <v>2018</v>
      </c>
      <c r="H24" t="s">
        <v>118</v>
      </c>
      <c r="I24" t="s">
        <v>119</v>
      </c>
      <c r="J24" t="s">
        <v>120</v>
      </c>
    </row>
    <row r="25" spans="1:10" s="3" customFormat="1" x14ac:dyDescent="0.3">
      <c r="A25" s="3">
        <v>20200326</v>
      </c>
      <c r="B25" s="3" t="s">
        <v>13</v>
      </c>
      <c r="C25" s="3">
        <v>5523393</v>
      </c>
      <c r="D25" t="s">
        <v>121</v>
      </c>
      <c r="E25" t="str">
        <f>"9781780371696"</f>
        <v>9781780371696</v>
      </c>
      <c r="F25" t="s">
        <v>122</v>
      </c>
      <c r="G25">
        <v>2018</v>
      </c>
      <c r="H25" t="s">
        <v>123</v>
      </c>
      <c r="I25" t="s">
        <v>124</v>
      </c>
      <c r="J25" t="s">
        <v>125</v>
      </c>
    </row>
    <row r="26" spans="1:10" s="3" customFormat="1" x14ac:dyDescent="0.3">
      <c r="A26" s="3">
        <v>20200326</v>
      </c>
      <c r="B26" s="3" t="s">
        <v>13</v>
      </c>
      <c r="C26" s="3">
        <v>5527329</v>
      </c>
      <c r="D26" t="s">
        <v>126</v>
      </c>
      <c r="E26" t="str">
        <f>"9780691184029"</f>
        <v>9780691184029</v>
      </c>
      <c r="F26" t="s">
        <v>20</v>
      </c>
      <c r="G26">
        <v>2018</v>
      </c>
      <c r="H26" t="s">
        <v>127</v>
      </c>
      <c r="I26" t="s">
        <v>128</v>
      </c>
      <c r="J26" t="s">
        <v>88</v>
      </c>
    </row>
    <row r="27" spans="1:10" s="3" customFormat="1" x14ac:dyDescent="0.3">
      <c r="A27" s="3">
        <v>20200326</v>
      </c>
      <c r="B27" s="3" t="s">
        <v>13</v>
      </c>
      <c r="C27" s="3">
        <v>5527934</v>
      </c>
      <c r="D27" t="s">
        <v>129</v>
      </c>
      <c r="E27" t="str">
        <f>"9781943666195"</f>
        <v>9781943666195</v>
      </c>
      <c r="F27" t="s">
        <v>130</v>
      </c>
      <c r="G27">
        <v>2018</v>
      </c>
      <c r="H27" t="s">
        <v>131</v>
      </c>
      <c r="I27"/>
      <c r="J27"/>
    </row>
    <row r="28" spans="1:10" s="3" customFormat="1" x14ac:dyDescent="0.3">
      <c r="A28" s="3">
        <v>20200326</v>
      </c>
      <c r="B28" s="3" t="s">
        <v>13</v>
      </c>
      <c r="C28" s="3">
        <v>5535309</v>
      </c>
      <c r="D28" t="s">
        <v>132</v>
      </c>
      <c r="E28" t="str">
        <f>"9780812295580"</f>
        <v>9780812295580</v>
      </c>
      <c r="F28" t="s">
        <v>12</v>
      </c>
      <c r="G28">
        <v>2019</v>
      </c>
      <c r="H28" t="s">
        <v>133</v>
      </c>
      <c r="I28" t="s">
        <v>134</v>
      </c>
      <c r="J28" t="s">
        <v>135</v>
      </c>
    </row>
    <row r="29" spans="1:10" s="3" customFormat="1" x14ac:dyDescent="0.3">
      <c r="A29" s="3">
        <v>20200326</v>
      </c>
      <c r="B29" s="3" t="s">
        <v>13</v>
      </c>
      <c r="C29" s="3">
        <v>5552772</v>
      </c>
      <c r="D29" t="s">
        <v>136</v>
      </c>
      <c r="E29" t="str">
        <f>"9780819578242"</f>
        <v>9780819578242</v>
      </c>
      <c r="F29" t="s">
        <v>137</v>
      </c>
      <c r="G29">
        <v>2018</v>
      </c>
      <c r="H29" t="s">
        <v>138</v>
      </c>
      <c r="I29" t="s">
        <v>139</v>
      </c>
      <c r="J29" t="s">
        <v>88</v>
      </c>
    </row>
    <row r="30" spans="1:10" s="3" customFormat="1" x14ac:dyDescent="0.3">
      <c r="A30" s="3">
        <v>20200326</v>
      </c>
      <c r="B30" s="3" t="s">
        <v>13</v>
      </c>
      <c r="C30" s="3">
        <v>5574712</v>
      </c>
      <c r="D30" t="s">
        <v>140</v>
      </c>
      <c r="E30" t="str">
        <f>"9780822986164"</f>
        <v>9780822986164</v>
      </c>
      <c r="F30" t="s">
        <v>141</v>
      </c>
      <c r="G30">
        <v>2018</v>
      </c>
      <c r="H30" t="s">
        <v>142</v>
      </c>
      <c r="I30" t="s">
        <v>143</v>
      </c>
      <c r="J30" t="s">
        <v>144</v>
      </c>
    </row>
    <row r="31" spans="1:10" s="3" customFormat="1" x14ac:dyDescent="0.3">
      <c r="A31" s="3">
        <v>20200326</v>
      </c>
      <c r="B31" s="3" t="s">
        <v>13</v>
      </c>
      <c r="C31" s="3">
        <v>5584013</v>
      </c>
      <c r="D31" t="s">
        <v>145</v>
      </c>
      <c r="E31" t="str">
        <f>"9781501127816"</f>
        <v>9781501127816</v>
      </c>
      <c r="F31" t="s">
        <v>146</v>
      </c>
      <c r="G31">
        <v>2018</v>
      </c>
      <c r="H31" t="s">
        <v>147</v>
      </c>
      <c r="I31"/>
      <c r="J31"/>
    </row>
    <row r="32" spans="1:10" s="3" customFormat="1" x14ac:dyDescent="0.3">
      <c r="A32" s="3">
        <v>20200326</v>
      </c>
      <c r="B32" s="3" t="s">
        <v>13</v>
      </c>
      <c r="C32" s="3">
        <v>5584015</v>
      </c>
      <c r="D32" t="s">
        <v>148</v>
      </c>
      <c r="E32" t="str">
        <f>"9781501179549"</f>
        <v>9781501179549</v>
      </c>
      <c r="F32" t="s">
        <v>149</v>
      </c>
      <c r="G32">
        <v>2018</v>
      </c>
      <c r="H32" t="s">
        <v>150</v>
      </c>
      <c r="I32"/>
      <c r="J32"/>
    </row>
    <row r="33" spans="1:10" s="3" customFormat="1" x14ac:dyDescent="0.3">
      <c r="A33" s="3">
        <v>20200326</v>
      </c>
      <c r="B33" s="3" t="s">
        <v>13</v>
      </c>
      <c r="C33" s="3">
        <v>5593924</v>
      </c>
      <c r="D33" t="s">
        <v>151</v>
      </c>
      <c r="E33" t="str">
        <f>"9780819578310"</f>
        <v>9780819578310</v>
      </c>
      <c r="F33" t="s">
        <v>137</v>
      </c>
      <c r="G33">
        <v>2018</v>
      </c>
      <c r="H33" t="s">
        <v>152</v>
      </c>
      <c r="I33" t="s">
        <v>153</v>
      </c>
      <c r="J33" t="s">
        <v>154</v>
      </c>
    </row>
    <row r="34" spans="1:10" s="3" customFormat="1" x14ac:dyDescent="0.3">
      <c r="A34" s="3">
        <v>20200326</v>
      </c>
      <c r="B34" s="3" t="s">
        <v>13</v>
      </c>
      <c r="C34" s="3">
        <v>5607558</v>
      </c>
      <c r="D34" t="s">
        <v>155</v>
      </c>
      <c r="E34" t="str">
        <f>"9780823282067"</f>
        <v>9780823282067</v>
      </c>
      <c r="F34" t="s">
        <v>90</v>
      </c>
      <c r="G34">
        <v>2019</v>
      </c>
      <c r="H34" t="s">
        <v>156</v>
      </c>
      <c r="I34"/>
      <c r="J34"/>
    </row>
    <row r="35" spans="1:10" s="3" customFormat="1" x14ac:dyDescent="0.3">
      <c r="A35" s="3">
        <v>20200326</v>
      </c>
      <c r="B35" s="3" t="s">
        <v>13</v>
      </c>
      <c r="C35" s="3">
        <v>5611973</v>
      </c>
      <c r="D35" t="s">
        <v>157</v>
      </c>
      <c r="E35" t="str">
        <f>"9780773555952"</f>
        <v>9780773555952</v>
      </c>
      <c r="F35" t="s">
        <v>35</v>
      </c>
      <c r="G35">
        <v>2018</v>
      </c>
      <c r="H35" t="s">
        <v>158</v>
      </c>
      <c r="I35" t="s">
        <v>159</v>
      </c>
      <c r="J35" t="s">
        <v>160</v>
      </c>
    </row>
    <row r="36" spans="1:10" s="3" customFormat="1" x14ac:dyDescent="0.3">
      <c r="A36" s="3">
        <v>20200326</v>
      </c>
      <c r="B36" s="3" t="s">
        <v>13</v>
      </c>
      <c r="C36" s="3">
        <v>5613951</v>
      </c>
      <c r="D36" t="s">
        <v>161</v>
      </c>
      <c r="E36" t="str">
        <f>"9780231548670"</f>
        <v>9780231548670</v>
      </c>
      <c r="F36" t="s">
        <v>44</v>
      </c>
      <c r="G36">
        <v>2019</v>
      </c>
      <c r="H36" t="s">
        <v>162</v>
      </c>
      <c r="I36" t="s">
        <v>163</v>
      </c>
      <c r="J36" t="s">
        <v>164</v>
      </c>
    </row>
    <row r="37" spans="1:10" s="3" customFormat="1" x14ac:dyDescent="0.3">
      <c r="A37" s="3">
        <v>20200326</v>
      </c>
      <c r="B37" s="3" t="s">
        <v>13</v>
      </c>
      <c r="C37" s="3">
        <v>5634221</v>
      </c>
      <c r="D37" t="s">
        <v>165</v>
      </c>
      <c r="E37" t="str">
        <f>"9780816539697"</f>
        <v>9780816539697</v>
      </c>
      <c r="F37" t="s">
        <v>117</v>
      </c>
      <c r="G37">
        <v>2019</v>
      </c>
      <c r="H37" t="s">
        <v>166</v>
      </c>
      <c r="I37" t="s">
        <v>167</v>
      </c>
      <c r="J37" t="s">
        <v>168</v>
      </c>
    </row>
    <row r="38" spans="1:10" s="3" customFormat="1" x14ac:dyDescent="0.3">
      <c r="A38" s="3">
        <v>20200326</v>
      </c>
      <c r="B38" s="3" t="s">
        <v>13</v>
      </c>
      <c r="C38" s="3">
        <v>5639408</v>
      </c>
      <c r="D38" t="s">
        <v>169</v>
      </c>
      <c r="E38" t="str">
        <f>"9780823284207"</f>
        <v>9780823284207</v>
      </c>
      <c r="F38" t="s">
        <v>90</v>
      </c>
      <c r="G38">
        <v>2019</v>
      </c>
      <c r="H38" t="s">
        <v>170</v>
      </c>
      <c r="I38" t="s">
        <v>171</v>
      </c>
      <c r="J38" t="s">
        <v>172</v>
      </c>
    </row>
    <row r="39" spans="1:10" s="3" customFormat="1" x14ac:dyDescent="0.3">
      <c r="A39" s="3">
        <v>20200326</v>
      </c>
      <c r="B39" s="3" t="s">
        <v>13</v>
      </c>
      <c r="C39" s="3">
        <v>5646542</v>
      </c>
      <c r="D39" t="s">
        <v>173</v>
      </c>
      <c r="E39" t="str">
        <f>"9781787443273"</f>
        <v>9781787443273</v>
      </c>
      <c r="F39" t="s">
        <v>174</v>
      </c>
      <c r="G39">
        <v>2018</v>
      </c>
      <c r="H39" t="s">
        <v>175</v>
      </c>
      <c r="I39" t="s">
        <v>176</v>
      </c>
      <c r="J39" t="s">
        <v>177</v>
      </c>
    </row>
    <row r="40" spans="1:10" s="3" customFormat="1" x14ac:dyDescent="0.3">
      <c r="A40" s="3">
        <v>20200326</v>
      </c>
      <c r="B40" s="3" t="s">
        <v>13</v>
      </c>
      <c r="C40" s="3">
        <v>5649171</v>
      </c>
      <c r="D40" t="s">
        <v>178</v>
      </c>
      <c r="E40" t="str">
        <f>"9781771314879"</f>
        <v>9781771314879</v>
      </c>
      <c r="F40" t="s">
        <v>179</v>
      </c>
      <c r="G40">
        <v>2018</v>
      </c>
      <c r="H40" t="s">
        <v>180</v>
      </c>
      <c r="I40" t="s">
        <v>181</v>
      </c>
      <c r="J40" t="s">
        <v>182</v>
      </c>
    </row>
    <row r="41" spans="1:10" s="3" customFormat="1" x14ac:dyDescent="0.3">
      <c r="A41" s="3">
        <v>20200326</v>
      </c>
      <c r="B41" s="3" t="s">
        <v>13</v>
      </c>
      <c r="C41" s="3">
        <v>5649580</v>
      </c>
      <c r="D41" t="s">
        <v>183</v>
      </c>
      <c r="E41" t="str">
        <f>"9781350061972"</f>
        <v>9781350061972</v>
      </c>
      <c r="F41" t="s">
        <v>184</v>
      </c>
      <c r="G41">
        <v>2019</v>
      </c>
      <c r="H41" t="s">
        <v>185</v>
      </c>
      <c r="I41" t="s">
        <v>186</v>
      </c>
      <c r="J41" t="s">
        <v>187</v>
      </c>
    </row>
    <row r="42" spans="1:10" s="3" customFormat="1" x14ac:dyDescent="0.3">
      <c r="A42" s="3">
        <v>20200326</v>
      </c>
      <c r="B42" s="3" t="s">
        <v>13</v>
      </c>
      <c r="C42" s="3">
        <v>5709852</v>
      </c>
      <c r="D42" t="s">
        <v>188</v>
      </c>
      <c r="E42" t="str">
        <f>"9780822986775"</f>
        <v>9780822986775</v>
      </c>
      <c r="F42" t="s">
        <v>141</v>
      </c>
      <c r="G42">
        <v>2019</v>
      </c>
      <c r="H42" t="s">
        <v>189</v>
      </c>
      <c r="I42" t="s">
        <v>190</v>
      </c>
      <c r="J42" t="s">
        <v>191</v>
      </c>
    </row>
    <row r="43" spans="1:10" s="3" customFormat="1" x14ac:dyDescent="0.3">
      <c r="A43" s="3">
        <v>20200326</v>
      </c>
      <c r="B43" s="3" t="s">
        <v>13</v>
      </c>
      <c r="C43" s="3">
        <v>5720914</v>
      </c>
      <c r="D43" t="s">
        <v>192</v>
      </c>
      <c r="E43" t="str">
        <f>"9780192571694"</f>
        <v>9780192571694</v>
      </c>
      <c r="F43" t="s">
        <v>30</v>
      </c>
      <c r="G43">
        <v>2019</v>
      </c>
      <c r="H43" t="s">
        <v>193</v>
      </c>
      <c r="I43" t="s">
        <v>194</v>
      </c>
      <c r="J43" t="s">
        <v>195</v>
      </c>
    </row>
    <row r="44" spans="1:10" s="3" customFormat="1" x14ac:dyDescent="0.3">
      <c r="A44" s="3">
        <v>20200326</v>
      </c>
      <c r="B44" s="3" t="s">
        <v>13</v>
      </c>
      <c r="C44" s="3">
        <v>5721132</v>
      </c>
      <c r="D44" t="s">
        <v>196</v>
      </c>
      <c r="E44" t="str">
        <f>"9780691185682"</f>
        <v>9780691185682</v>
      </c>
      <c r="F44" t="s">
        <v>20</v>
      </c>
      <c r="G44">
        <v>2019</v>
      </c>
      <c r="H44" t="s">
        <v>197</v>
      </c>
      <c r="I44" t="s">
        <v>198</v>
      </c>
      <c r="J44" t="s">
        <v>199</v>
      </c>
    </row>
    <row r="45" spans="1:10" s="3" customFormat="1" x14ac:dyDescent="0.3">
      <c r="A45" s="3">
        <v>20200326</v>
      </c>
      <c r="B45" s="3" t="s">
        <v>13</v>
      </c>
      <c r="C45" s="3">
        <v>5745434</v>
      </c>
      <c r="D45" t="s">
        <v>200</v>
      </c>
      <c r="E45" t="str">
        <f>"9781108653084"</f>
        <v>9781108653084</v>
      </c>
      <c r="F45" t="s">
        <v>99</v>
      </c>
      <c r="G45">
        <v>2019</v>
      </c>
      <c r="H45" t="s">
        <v>201</v>
      </c>
      <c r="I45" t="s">
        <v>202</v>
      </c>
      <c r="J45" t="s">
        <v>203</v>
      </c>
    </row>
    <row r="46" spans="1:10" s="3" customFormat="1" x14ac:dyDescent="0.3">
      <c r="A46" s="3">
        <v>20200326</v>
      </c>
      <c r="B46" s="3" t="s">
        <v>13</v>
      </c>
      <c r="C46" s="3">
        <v>5750326</v>
      </c>
      <c r="D46" t="s">
        <v>204</v>
      </c>
      <c r="E46" t="str">
        <f>"9780826360489"</f>
        <v>9780826360489</v>
      </c>
      <c r="F46" t="s">
        <v>205</v>
      </c>
      <c r="G46">
        <v>2019</v>
      </c>
      <c r="H46" t="s">
        <v>206</v>
      </c>
      <c r="I46" t="s">
        <v>207</v>
      </c>
      <c r="J46" t="s">
        <v>208</v>
      </c>
    </row>
    <row r="47" spans="1:10" s="3" customFormat="1" x14ac:dyDescent="0.3">
      <c r="A47" s="3">
        <v>20200326</v>
      </c>
      <c r="B47" s="3" t="s">
        <v>13</v>
      </c>
      <c r="C47" s="3">
        <v>5790651</v>
      </c>
      <c r="D47" t="s">
        <v>209</v>
      </c>
      <c r="E47" t="str">
        <f>"9780807168301"</f>
        <v>9780807168301</v>
      </c>
      <c r="F47" t="s">
        <v>210</v>
      </c>
      <c r="G47">
        <v>2018</v>
      </c>
      <c r="H47" t="s">
        <v>211</v>
      </c>
      <c r="I47" t="s">
        <v>212</v>
      </c>
      <c r="J47" t="s">
        <v>88</v>
      </c>
    </row>
    <row r="48" spans="1:10" s="3" customFormat="1" x14ac:dyDescent="0.3">
      <c r="A48" s="3">
        <v>20200326</v>
      </c>
      <c r="B48" s="3" t="s">
        <v>13</v>
      </c>
      <c r="C48" s="3">
        <v>5821050</v>
      </c>
      <c r="D48" t="s">
        <v>213</v>
      </c>
      <c r="E48" t="str">
        <f>"9781487512323"</f>
        <v>9781487512323</v>
      </c>
      <c r="F48" t="s">
        <v>10</v>
      </c>
      <c r="G48">
        <v>2019</v>
      </c>
      <c r="H48" t="s">
        <v>214</v>
      </c>
      <c r="I48" t="s">
        <v>215</v>
      </c>
      <c r="J48" t="s">
        <v>216</v>
      </c>
    </row>
    <row r="49" spans="1:10" s="3" customFormat="1" x14ac:dyDescent="0.3">
      <c r="A49" s="3">
        <v>20200326</v>
      </c>
      <c r="B49" s="3" t="s">
        <v>13</v>
      </c>
      <c r="C49" s="3">
        <v>5837254</v>
      </c>
      <c r="D49" t="s">
        <v>217</v>
      </c>
      <c r="E49" t="str">
        <f>"9780691196992"</f>
        <v>9780691196992</v>
      </c>
      <c r="F49" t="s">
        <v>20</v>
      </c>
      <c r="G49">
        <v>2019</v>
      </c>
      <c r="H49" t="s">
        <v>218</v>
      </c>
      <c r="I49" t="s">
        <v>219</v>
      </c>
      <c r="J49" t="s">
        <v>220</v>
      </c>
    </row>
    <row r="50" spans="1:10" s="3" customFormat="1" x14ac:dyDescent="0.3">
      <c r="A50" s="3">
        <v>20200326</v>
      </c>
      <c r="B50" s="3" t="s">
        <v>13</v>
      </c>
      <c r="C50" s="3">
        <v>5850274</v>
      </c>
      <c r="D50" t="s">
        <v>221</v>
      </c>
      <c r="E50" t="str">
        <f>"9781496217356"</f>
        <v>9781496217356</v>
      </c>
      <c r="F50" t="s">
        <v>222</v>
      </c>
      <c r="G50">
        <v>2019</v>
      </c>
      <c r="H50" t="s">
        <v>223</v>
      </c>
      <c r="I50" t="s">
        <v>224</v>
      </c>
      <c r="J50" t="s">
        <v>225</v>
      </c>
    </row>
    <row r="51" spans="1:10" s="3" customFormat="1" x14ac:dyDescent="0.3">
      <c r="A51" s="3">
        <v>20200326</v>
      </c>
      <c r="B51" s="3" t="s">
        <v>13</v>
      </c>
      <c r="C51" s="3">
        <v>5880110</v>
      </c>
      <c r="D51" t="s">
        <v>226</v>
      </c>
      <c r="E51" t="str">
        <f>"9780226663401"</f>
        <v>9780226663401</v>
      </c>
      <c r="F51" t="s">
        <v>227</v>
      </c>
      <c r="G51">
        <v>2019</v>
      </c>
      <c r="H51" t="s">
        <v>228</v>
      </c>
      <c r="I51" t="s">
        <v>229</v>
      </c>
      <c r="J51" t="s">
        <v>230</v>
      </c>
    </row>
    <row r="52" spans="1:10" s="3" customFormat="1" x14ac:dyDescent="0.3">
      <c r="A52" s="3">
        <v>20200326</v>
      </c>
      <c r="B52" s="3" t="s">
        <v>13</v>
      </c>
      <c r="C52" s="3">
        <v>5891677</v>
      </c>
      <c r="D52" t="s">
        <v>231</v>
      </c>
      <c r="E52" t="str">
        <f>"9780192571632"</f>
        <v>9780192571632</v>
      </c>
      <c r="F52" t="s">
        <v>30</v>
      </c>
      <c r="G52">
        <v>1989</v>
      </c>
      <c r="H52" t="s">
        <v>232</v>
      </c>
      <c r="I52" t="s">
        <v>233</v>
      </c>
      <c r="J52" t="s">
        <v>234</v>
      </c>
    </row>
    <row r="53" spans="1:10" s="3" customFormat="1" x14ac:dyDescent="0.3">
      <c r="A53" s="3">
        <v>20200326</v>
      </c>
      <c r="B53" s="3" t="s">
        <v>13</v>
      </c>
      <c r="C53" s="3">
        <v>5891983</v>
      </c>
      <c r="D53" t="s">
        <v>235</v>
      </c>
      <c r="E53" t="str">
        <f>"9780192573759"</f>
        <v>9780192573759</v>
      </c>
      <c r="F53" t="s">
        <v>236</v>
      </c>
      <c r="G53">
        <v>2019</v>
      </c>
      <c r="H53" t="s">
        <v>237</v>
      </c>
      <c r="I53" t="s">
        <v>238</v>
      </c>
      <c r="J53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 Jagirdar</dc:creator>
  <cp:lastModifiedBy>Radhi Jagirdar</cp:lastModifiedBy>
  <dcterms:created xsi:type="dcterms:W3CDTF">2020-06-05T19:56:40Z</dcterms:created>
  <dcterms:modified xsi:type="dcterms:W3CDTF">2020-06-05T19:58:43Z</dcterms:modified>
</cp:coreProperties>
</file>