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agirda\Documents\Books\EBooks Central\Curated Topics\"/>
    </mc:Choice>
  </mc:AlternateContent>
  <xr:revisionPtr revIDLastSave="0" documentId="8_{6C32ABE6-2445-4234-9FEA-1CB78DB2A926}" xr6:coauthVersionLast="44" xr6:coauthVersionMax="44" xr10:uidLastSave="{00000000-0000-0000-0000-000000000000}"/>
  <bookViews>
    <workbookView xWindow="-108" yWindow="-108" windowWidth="23256" windowHeight="12576" xr2:uid="{137C32B5-77EE-4F38-B215-FC7A3A795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<sst xmlns="http://schemas.openxmlformats.org/spreadsheetml/2006/main" count="291" uniqueCount="224">
  <si>
    <t>Date List Added to LC</t>
  </si>
  <si>
    <t>Topic</t>
  </si>
  <si>
    <t>Doc ID</t>
  </si>
  <si>
    <t>Title</t>
  </si>
  <si>
    <t>EIsbn</t>
  </si>
  <si>
    <t>Publisher</t>
  </si>
  <si>
    <t>CopyrightYear</t>
  </si>
  <si>
    <t>Authors</t>
  </si>
  <si>
    <t>Lcc</t>
  </si>
  <si>
    <t>Lcsh</t>
  </si>
  <si>
    <t>Manchester University Press</t>
  </si>
  <si>
    <t>Taylor &amp; Francis Group</t>
  </si>
  <si>
    <t>Palgrave Macmillan Limited</t>
  </si>
  <si>
    <t>H1-970.9</t>
  </si>
  <si>
    <t>Simon &amp; Schuster</t>
  </si>
  <si>
    <t>University of Pennsylvania Press</t>
  </si>
  <si>
    <t>University of California Press</t>
  </si>
  <si>
    <t>JA1-92</t>
  </si>
  <si>
    <t>Princeton University Press</t>
  </si>
  <si>
    <t>Oxford University Press USA - OSO</t>
  </si>
  <si>
    <t>McGill-Queen's University Press</t>
  </si>
  <si>
    <t>Columbia University Press</t>
  </si>
  <si>
    <t>New York University Press</t>
  </si>
  <si>
    <t>Cambridge University Press</t>
  </si>
  <si>
    <t>Bloomsbury Publishing Plc</t>
  </si>
  <si>
    <t>University of Chicago Press</t>
  </si>
  <si>
    <t>Oxford University Press, Incorporated</t>
  </si>
  <si>
    <t>Populism</t>
  </si>
  <si>
    <t>Populist Political Communication in Europe</t>
  </si>
  <si>
    <t>Aalberg, Toril;Esser, Frank;Reinemann, Carsten;Stromback, Jesper;De Vreese, Claes</t>
  </si>
  <si>
    <t>JN40 -- .P68 2017eb</t>
  </si>
  <si>
    <t>Europe--Politics and government--21st century.</t>
  </si>
  <si>
    <t>Nordic Nationalism and Right-Wing Populist Politics : Imperial Relationships and National Sentiments</t>
  </si>
  <si>
    <t>Bergmann, Eirikur</t>
  </si>
  <si>
    <t>Europe-Politics and government</t>
  </si>
  <si>
    <t>Everyday Nationhood : Theorising Culture, Identity and Belonging after Banal Nationalism</t>
  </si>
  <si>
    <t>Skey, Michael;Antonsich, Marco</t>
  </si>
  <si>
    <t>Citizenship-Sociological aspects</t>
  </si>
  <si>
    <t>Euroscepticism and the Future of European Integration</t>
  </si>
  <si>
    <t>De Vries, Catherine E.</t>
  </si>
  <si>
    <t>JN30 .C384 2018</t>
  </si>
  <si>
    <t>European Union-Public opinion. ; Europe-Economic integration.</t>
  </si>
  <si>
    <t>A New Foreign Policy : Beyond American Exceptionalism</t>
  </si>
  <si>
    <t>Sachs, Jeffrey D.</t>
  </si>
  <si>
    <t>JZ1480 .S23 2018</t>
  </si>
  <si>
    <t>United States-Foreign relations-21st century. ; Exceptionalism-United States. ; International economic relations. ; International cooperation.</t>
  </si>
  <si>
    <t>The People vs. Democracy : Why Our Freedom Is in Danger and How to Save It</t>
  </si>
  <si>
    <t>Harvard University Press</t>
  </si>
  <si>
    <t>Mounk, Yascha</t>
  </si>
  <si>
    <t>JC423</t>
  </si>
  <si>
    <t>Democracy. ; Populism. ; Authoritarianism. ; Human rights. ; Political participation.</t>
  </si>
  <si>
    <t>How to Save Politics in a Post-Truth Era : Thinking Through Difficult Times</t>
  </si>
  <si>
    <t>Baron, Ilan Zvi</t>
  </si>
  <si>
    <t>D863 .B376 2018</t>
  </si>
  <si>
    <t>World politics-21st century. ; Political culture-History-21st century.</t>
  </si>
  <si>
    <t>Trump and the Media</t>
  </si>
  <si>
    <t>MIT Press</t>
  </si>
  <si>
    <t>Boczkowski, Pablo J.;Papacharissi, Zizi</t>
  </si>
  <si>
    <t>E912 .T786 2018</t>
  </si>
  <si>
    <t>Communication in politics-United States. ; Trump, Donald,-1946- ; Presidents-United States-Election-2016-Press coverage. ; Political campaigns-United States-Press coverage. ; Journalism-Political aspects-United States-History-21st century. ; Social media-Political aspects-United States.</t>
  </si>
  <si>
    <t>Anti-Fandom : Dislike and Hate in the Digital Age</t>
  </si>
  <si>
    <t>Click, Melissa A.</t>
  </si>
  <si>
    <t>HM621 .A585 2019</t>
  </si>
  <si>
    <t>Celebrities-Public opinion. ; Hate. ; Social media. ; Fans (Persons)-Attitudes.</t>
  </si>
  <si>
    <t>Polanyi in Times of Populism : Vision and Contradiction in the History of Economic Ideas</t>
  </si>
  <si>
    <t>Holmes, Christopher</t>
  </si>
  <si>
    <t>HB102.P64 H65 2018</t>
  </si>
  <si>
    <t>Polanyi, Karl,-1886-1964. ; Economic policy-20th century. ; Economic policy-21st century. ; Economists-Hungary-Biography.</t>
  </si>
  <si>
    <t>The Populist Temptation : Economic Grievance and Political Reaction in the Modern Era</t>
  </si>
  <si>
    <t>Eichengreen, Barry</t>
  </si>
  <si>
    <t>JC423.E348 2018</t>
  </si>
  <si>
    <t>Populism-History. ; Populism-Economic aspects. ; Welfare state.</t>
  </si>
  <si>
    <t>Turbulent Empires : A History of Global Capitalism Since 1945</t>
  </si>
  <si>
    <t>Mason, Mike</t>
  </si>
  <si>
    <t>HB501 .M376 2018</t>
  </si>
  <si>
    <t>Capitalism-History-20th century. ; Capitalism-History-21st century. ; History, Modern-20th century. ; History, Modern-21st century.</t>
  </si>
  <si>
    <t>From Colonization to Domestication : Population, Environment, and the Origins of Agriculture in Eastern North America</t>
  </si>
  <si>
    <t>University of Utah Press</t>
  </si>
  <si>
    <t>Miller, D. Shane</t>
  </si>
  <si>
    <t>E78</t>
  </si>
  <si>
    <t>Paleo-Indians-Agriculture-Southern States. ; Indians of North America-Agriculture-Southern States. ; Agriculture, Prehistoric-Southern States. ; Agriculture-Southern States-Origin. ; Indians of North America-Southern States-Antiquities. ; Excavations (Archaeology)-Southern States. ; Environmental archaeology-Southern States. ; Social archaeology-Southern States. ; Southern States-Antiquities.</t>
  </si>
  <si>
    <t>Populism in the Digital Age</t>
  </si>
  <si>
    <t>Greenhaven Publishing LLC</t>
  </si>
  <si>
    <t>Cunningham, Anne</t>
  </si>
  <si>
    <t>HN17 .P678 2018</t>
  </si>
  <si>
    <t>Populism-Juvenile literature. ; Social media-Political aspects-Juvenile literature.</t>
  </si>
  <si>
    <t>Dreaming Global Change, Doing Local Feminisms : Visions of Feminism. Global North/Global South Encounters, Conversations and Disagreements</t>
  </si>
  <si>
    <t>Martinsson, Lena;Mulinari, Diana</t>
  </si>
  <si>
    <t>HQ1155 .D74 2018</t>
  </si>
  <si>
    <t>Feminism-Cross-cultural studies. ; Women's rights-Cross-cultural studies. ; Women-Political activity-Cross-cultural studies.</t>
  </si>
  <si>
    <t>Japan at the Crossroads : Conflict and Compromise after Anpo</t>
  </si>
  <si>
    <t>Kapur, Nick</t>
  </si>
  <si>
    <t>HN723</t>
  </si>
  <si>
    <t>Protest movements-Japan-History. ; Japan-Foreign relations-1945-1989. ; United States-Foreign relations-1953-1961. ; Japan-Civilization-American influences. ; Japan-Relations-United States. ; United States-Relations-Japan. ; Kishi, Nobusuke,-1896-1987.</t>
  </si>
  <si>
    <t>Capitalism : A Conversation in Critical Theory</t>
  </si>
  <si>
    <t>Polity Press</t>
  </si>
  <si>
    <t>Fraser, Nancy;Jaeggi, Rahel</t>
  </si>
  <si>
    <t>HB501 .F737 2018</t>
  </si>
  <si>
    <t>Capitalism-History. ; Critical theory. ; PHILOSOPHY / History &amp; Surveys / General.-bisacsh</t>
  </si>
  <si>
    <t>The Defeat of Solidarity : Anger and Politics in Postcommunist Europe</t>
  </si>
  <si>
    <t>Cornell University Press</t>
  </si>
  <si>
    <t>Ost, David</t>
  </si>
  <si>
    <t>JN96.A58 .O88 2005</t>
  </si>
  <si>
    <t>Democratization-Europe, Eastern. ; Post-communism-Europe, Eastern. ; Europe, Eastern-Politics and government-1989-</t>
  </si>
  <si>
    <t>The Resistance : The Dawn of the Anti-Trump Opposition Movement</t>
  </si>
  <si>
    <t>Meyer, David S.;Tarrow, Sidney</t>
  </si>
  <si>
    <t>HC102.5.T78 .R475 2018</t>
  </si>
  <si>
    <t>Trump, Donald,-1946- ; Protest movements-United States. ; United States-Politics and government-2017-</t>
  </si>
  <si>
    <t>Conspiracy and Populism : The Politics of Misinformation</t>
  </si>
  <si>
    <t>Palgrave Macmillan US</t>
  </si>
  <si>
    <t>Q162</t>
  </si>
  <si>
    <t>English Nationalism : A Short History</t>
  </si>
  <si>
    <t>C. Hurst and Company (Publishers) Limited</t>
  </si>
  <si>
    <t>Black, Jeremy</t>
  </si>
  <si>
    <t>Populist Discourse : International Perspectives</t>
  </si>
  <si>
    <t>Macaulay, Marcia</t>
  </si>
  <si>
    <t>P1-1091</t>
  </si>
  <si>
    <t>Populism.</t>
  </si>
  <si>
    <t>Blue-Collar Conservatism : Frank Rizzo's Philadelphia and Populist Politics</t>
  </si>
  <si>
    <t>Lombardo, Timothy J.</t>
  </si>
  <si>
    <t>F158.54.R59 .L66 2018</t>
  </si>
  <si>
    <t>Rizzo, Frank,-1920-1991. ; Philadelphia (Pa.)-Politics and government-20th century. ; Conservatism-Pennsylvania-Philadelphia-History-20th century. ; Populism-Pennsylvania-Philadelphia-History-20th century. ; Mayors-Pennsylvania-Philadelphia. ; Working class-Pennsylvania-Philadelphia-History-20th century.</t>
  </si>
  <si>
    <t>Populism Now! : The Case For Progressive Populism</t>
  </si>
  <si>
    <t>University of New South Wales Press</t>
  </si>
  <si>
    <t>McKnight, David</t>
  </si>
  <si>
    <t>JC423 .M356 2018</t>
  </si>
  <si>
    <t>Populism-Australia. ; Liberalism.</t>
  </si>
  <si>
    <t>Nationalist Responses to the Crises in Europe : Old and New Hatreds</t>
  </si>
  <si>
    <t>Thorleifsson, Cathrine</t>
  </si>
  <si>
    <t>JC311 .T467 2019</t>
  </si>
  <si>
    <t>Nationalism-Europe. ; Populism-Europe. ; Right-wing extremists-Europe. ; Xenophobia-Europe. ; Europe-Ethnic relations.</t>
  </si>
  <si>
    <t>Populism : A Historiographic Category?</t>
  </si>
  <si>
    <t>Cambridge Scholars Publisher</t>
  </si>
  <si>
    <t>Chini, Chiara;Moroni, Sheyla</t>
  </si>
  <si>
    <t>JC423 .P678 2018</t>
  </si>
  <si>
    <t>The New Authoritarianism : Trump, Populism, and the Tyranny of Experts</t>
  </si>
  <si>
    <t>Babones, Salvatore</t>
  </si>
  <si>
    <t>JC574 .B336 2018</t>
  </si>
  <si>
    <t>Liberalism. ; Populism.</t>
  </si>
  <si>
    <t>Contemporary Perspectives on Turkey's EU Accession Process : A Reluctant European?</t>
  </si>
  <si>
    <t>MacMillan, Catherine</t>
  </si>
  <si>
    <t>HC240.25.T8 .C668 2018</t>
  </si>
  <si>
    <t>European Union-Turkey-Membership.</t>
  </si>
  <si>
    <t>Populism, Memory and Minority Rights : Central Eastern European Issues in Global Perspective</t>
  </si>
  <si>
    <t>BRILL</t>
  </si>
  <si>
    <t>Bíró, Anna-Mária;Verhás, Evelin</t>
  </si>
  <si>
    <t>The NFL National Anthem Protests</t>
  </si>
  <si>
    <t>ABC-CLIO, LLC</t>
  </si>
  <si>
    <t>Haerens, Margaret</t>
  </si>
  <si>
    <t>GV955.5.N35 .H347 2019</t>
  </si>
  <si>
    <t>National Football League-History. ; Football-Social aspects-United States. ; Football-Political aspects-United States. ; Football players-United States-Conduct of life. ; National songs-United States. ; Protest movements-United States. ; Social change-United States.</t>
  </si>
  <si>
    <t>British Euroscepticism and the Eurozone Crisis 2008-2013</t>
  </si>
  <si>
    <t>HC240.25.G7 .E433 2019</t>
  </si>
  <si>
    <t>European Union-Great Britain-Public opinion. ; Great Britain-Foreign relations-European Union countries.</t>
  </si>
  <si>
    <t>Renovating Democracy : Governing in the Age of Globalization and Digital Capitalism</t>
  </si>
  <si>
    <t>Gardels, Nathan;Berggruen, Nicolas</t>
  </si>
  <si>
    <t>Could It Happen Here? : Canada in the Age of Trump and Brexit</t>
  </si>
  <si>
    <t>Adams, Michael</t>
  </si>
  <si>
    <t>The Populist Radical Left in Europe</t>
  </si>
  <si>
    <t>Katsambekis, Giorgos;Kioupkiolis, Alexandros</t>
  </si>
  <si>
    <t>JN50 .P678 2019</t>
  </si>
  <si>
    <t>Political parties-European Union countries. ; Populism-European Union countries.</t>
  </si>
  <si>
    <t>How to Democratize Europe</t>
  </si>
  <si>
    <t>Hennette, Stéphanie</t>
  </si>
  <si>
    <t>JN40</t>
  </si>
  <si>
    <t>Democratization-European Union countries. ; Democracy-European Union countries. ; Populism-Europe. ; Equality-Europe. ; Right-wing extremists-Europe. ; European Union countries-Politics and government-21st century. ; European Union countries-Economic policy.</t>
  </si>
  <si>
    <t>Against European Integration : The European Union and Its Discontents</t>
  </si>
  <si>
    <t>Berend, Ivan T.</t>
  </si>
  <si>
    <t>HC240 .B474 2019</t>
  </si>
  <si>
    <t>European Union-Public opinion. ; Populism-European Union countries. ; Global Financial Crisis, 2008-2009-Influence. ; European Union countries-Emigration and immigration-Public opinion. ; Europe-Economic integration-Public opinion. ; European Union countries-Politics and government. ; European Union countries-Foreign economic relations.</t>
  </si>
  <si>
    <t>Deadline : Populism and the Press in Venezuela</t>
  </si>
  <si>
    <t>Samet, Robert</t>
  </si>
  <si>
    <t>PN5102</t>
  </si>
  <si>
    <t>Crime and the press-Venezuela-Caracas. ; Crime-Political aspects-Venezuela-Caracas. ; Populism-Venezuela. ; Denunciation (Criminal law)-Venezuela.</t>
  </si>
  <si>
    <t>A New American Creed : The Eclipse of Citizenship and Rise of Populism</t>
  </si>
  <si>
    <t>Stanford University Press</t>
  </si>
  <si>
    <t>Kamens, David H.</t>
  </si>
  <si>
    <t>JK1726 .K364 2019</t>
  </si>
  <si>
    <t>Political culture-United States. ; Citizenship-United States. ; Individualism-United States.</t>
  </si>
  <si>
    <t>From Fascism to Populism in History</t>
  </si>
  <si>
    <t>Finchelstein, Federico</t>
  </si>
  <si>
    <t>JC481 .F563 2019</t>
  </si>
  <si>
    <t>Fascism.</t>
  </si>
  <si>
    <t>Inclusive Populism : Creating Citizens in the Global Age</t>
  </si>
  <si>
    <t>University of Notre Dame Press</t>
  </si>
  <si>
    <t>Ritchie, Angus</t>
  </si>
  <si>
    <t>JC423 .R583 2019</t>
  </si>
  <si>
    <t>Populism. ; Political participation. ; World citizenship.</t>
  </si>
  <si>
    <t>Authoritarian Populism and Liberal Democracy</t>
  </si>
  <si>
    <t>Springer International Publishing AG</t>
  </si>
  <si>
    <t>Crewe, Ivor;Sanders, David</t>
  </si>
  <si>
    <t>Authoritarianism.</t>
  </si>
  <si>
    <t>Imagining the Peoples of Europe : Populist Discourses Across the Political Spectrum</t>
  </si>
  <si>
    <t>John Benjamins Publishing Company</t>
  </si>
  <si>
    <t>Zienkowski, Jan;Breeze, Ruth</t>
  </si>
  <si>
    <t>JN40.I44 2019</t>
  </si>
  <si>
    <t>Populism-Europe. ; Group identity-Europe. ; Nationalism-Europe. ; Communication in politics-Europe. ; Europe-Politics and government-21st century. ; Europe-Social conditions-21st century.</t>
  </si>
  <si>
    <t>The Great Disruption : Understanding the Populist Forces Behind Trump, Brexit, and Lepen</t>
  </si>
  <si>
    <t>Peter Lang Publishing, Incorporated</t>
  </si>
  <si>
    <t>Hira, Anil</t>
  </si>
  <si>
    <t>JC423.H635 2019</t>
  </si>
  <si>
    <t>Populism-United States. ; Populism-Europe. ; United States-Politics and government. ; Europe-Politics and government.</t>
  </si>
  <si>
    <t>The Eurosceptic Challenge : National Implementation and Interpretation of EU Law</t>
  </si>
  <si>
    <t>Rauchegger, Clara;Wallerman, Anna</t>
  </si>
  <si>
    <t>KJE947 .E976 2019</t>
  </si>
  <si>
    <t>Law-European Union countries-Interpretation and construction.</t>
  </si>
  <si>
    <t>Populocracy : The Tyranny of Authenticity and the Rise of Populism</t>
  </si>
  <si>
    <t>Agenda Publishing</t>
  </si>
  <si>
    <t>Fieschi Catherine</t>
  </si>
  <si>
    <t>JC423 .F54 2019</t>
  </si>
  <si>
    <t>Return of the Strong Gods : Nationalism, Populism, and the Future of the West</t>
  </si>
  <si>
    <t>Regnery Publishing, Incorporated, An Eagle Publishing Company</t>
  </si>
  <si>
    <t>Reno, R. R.</t>
  </si>
  <si>
    <t>JC311 .R466 2019</t>
  </si>
  <si>
    <t>Nationalism. ; Populism.</t>
  </si>
  <si>
    <t>Europe and the Decline of Social Democracy in Britain: from Attlee to Brexit</t>
  </si>
  <si>
    <t>Boydell &amp; Brewer, Incorporated</t>
  </si>
  <si>
    <t>Williamson, Adrian</t>
  </si>
  <si>
    <t>JN231 .W555 2019</t>
  </si>
  <si>
    <t>Great Britain-Politics and government-1945-</t>
  </si>
  <si>
    <t>Protest! : A History of Social and Political Protest Graphics</t>
  </si>
  <si>
    <t>McQuiston, Liz</t>
  </si>
  <si>
    <t>Breaching the Civil Order : Radicalism and the Civil Sphere</t>
  </si>
  <si>
    <t>Alexander, Jeffrey C.;Stack, Trevor;Khosrokhavar, Farhad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</si>
</sst>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7262-11BE-46D1-B42E-355E22E7AF0E}">
  <dimension ref="A1:J50"/>
  <sheetViews>
    <sheetView tabSelected="1" workbookViewId="0">
      <selection activeCell="D7" sqref="D7"/>
    </sheetView>
  </sheetViews>
  <sheetFormatPr defaultRowHeight="14.4" x14ac:dyDescent="0.3"/>
  <cols>
    <col min="4" max="4" width="116.5546875" bestFit="1" customWidth="1"/>
    <col min="5" max="5" width="14.109375" bestFit="1" customWidth="1"/>
    <col min="6" max="6" width="40.88671875" bestFit="1" customWidth="1"/>
    <col min="7" max="7" width="14.88671875" customWidth="1"/>
    <col min="8" max="8" width="143.109375" bestFit="1" customWidth="1"/>
    <col min="9" max="9" width="22.77734375" bestFit="1" customWidth="1"/>
    <col min="10" max="10" width="255.77734375" bestFit="1" customWidth="1"/>
  </cols>
  <sheetData>
    <row r="1" spans="1:10" s="2" customFormat="1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3" customFormat="1" x14ac:dyDescent="0.3">
      <c r="A2" s="3">
        <v>20200130</v>
      </c>
      <c r="B2" s="3" t="s">
        <v>27</v>
      </c>
      <c r="C2" s="3">
        <v>4578924</v>
      </c>
      <c r="D2" t="s">
        <v>28</v>
      </c>
      <c r="E2" t="str">
        <f>"9781317224747"</f>
        <v>9781317224747</v>
      </c>
      <c r="F2" t="s">
        <v>11</v>
      </c>
      <c r="G2">
        <v>2017</v>
      </c>
      <c r="H2" t="s">
        <v>29</v>
      </c>
      <c r="I2" t="s">
        <v>30</v>
      </c>
      <c r="J2" t="s">
        <v>31</v>
      </c>
    </row>
    <row r="3" spans="1:10" s="3" customFormat="1" x14ac:dyDescent="0.3">
      <c r="A3" s="3">
        <v>20200130</v>
      </c>
      <c r="B3" s="3" t="s">
        <v>27</v>
      </c>
      <c r="C3" s="3">
        <v>4748451</v>
      </c>
      <c r="D3" t="s">
        <v>32</v>
      </c>
      <c r="E3" t="str">
        <f>"9781137567031"</f>
        <v>9781137567031</v>
      </c>
      <c r="F3" t="s">
        <v>12</v>
      </c>
      <c r="G3">
        <v>2017</v>
      </c>
      <c r="H3" t="s">
        <v>33</v>
      </c>
      <c r="I3" t="s">
        <v>17</v>
      </c>
      <c r="J3" t="s">
        <v>34</v>
      </c>
    </row>
    <row r="4" spans="1:10" s="3" customFormat="1" x14ac:dyDescent="0.3">
      <c r="A4" s="3">
        <v>20200130</v>
      </c>
      <c r="B4" s="3" t="s">
        <v>27</v>
      </c>
      <c r="C4" s="3">
        <v>5149892</v>
      </c>
      <c r="D4" t="s">
        <v>35</v>
      </c>
      <c r="E4" t="str">
        <f>"9781137570987"</f>
        <v>9781137570987</v>
      </c>
      <c r="F4" t="s">
        <v>12</v>
      </c>
      <c r="G4">
        <v>2017</v>
      </c>
      <c r="H4" t="s">
        <v>36</v>
      </c>
      <c r="I4" t="s">
        <v>13</v>
      </c>
      <c r="J4" t="s">
        <v>37</v>
      </c>
    </row>
    <row r="5" spans="1:10" s="3" customFormat="1" x14ac:dyDescent="0.3">
      <c r="A5" s="3">
        <v>20200130</v>
      </c>
      <c r="B5" s="3" t="s">
        <v>27</v>
      </c>
      <c r="C5" s="3">
        <v>5224765</v>
      </c>
      <c r="D5" t="s">
        <v>38</v>
      </c>
      <c r="E5" t="str">
        <f>"9780192511898"</f>
        <v>9780192511898</v>
      </c>
      <c r="F5" t="s">
        <v>19</v>
      </c>
      <c r="G5">
        <v>2018</v>
      </c>
      <c r="H5" t="s">
        <v>39</v>
      </c>
      <c r="I5" t="s">
        <v>40</v>
      </c>
      <c r="J5" t="s">
        <v>41</v>
      </c>
    </row>
    <row r="6" spans="1:10" s="3" customFormat="1" x14ac:dyDescent="0.3">
      <c r="A6" s="3">
        <v>20200130</v>
      </c>
      <c r="B6" s="3" t="s">
        <v>27</v>
      </c>
      <c r="C6" s="3">
        <v>5276394</v>
      </c>
      <c r="D6" t="s">
        <v>42</v>
      </c>
      <c r="E6" t="str">
        <f>"9780231547888"</f>
        <v>9780231547888</v>
      </c>
      <c r="F6" t="s">
        <v>21</v>
      </c>
      <c r="G6">
        <v>2018</v>
      </c>
      <c r="H6" t="s">
        <v>43</v>
      </c>
      <c r="I6" t="s">
        <v>44</v>
      </c>
      <c r="J6" t="s">
        <v>45</v>
      </c>
    </row>
    <row r="7" spans="1:10" s="3" customFormat="1" x14ac:dyDescent="0.3">
      <c r="A7" s="3">
        <v>20200130</v>
      </c>
      <c r="B7" s="3" t="s">
        <v>27</v>
      </c>
      <c r="C7" s="3">
        <v>5302494</v>
      </c>
      <c r="D7" t="s">
        <v>46</v>
      </c>
      <c r="E7" t="str">
        <f>"9780674984776"</f>
        <v>9780674984776</v>
      </c>
      <c r="F7" t="s">
        <v>47</v>
      </c>
      <c r="G7">
        <v>2018</v>
      </c>
      <c r="H7" t="s">
        <v>48</v>
      </c>
      <c r="I7" t="s">
        <v>49</v>
      </c>
      <c r="J7" t="s">
        <v>50</v>
      </c>
    </row>
    <row r="8" spans="1:10" s="3" customFormat="1" x14ac:dyDescent="0.3">
      <c r="A8" s="3">
        <v>20200130</v>
      </c>
      <c r="B8" s="3" t="s">
        <v>27</v>
      </c>
      <c r="C8" s="3">
        <v>5326185</v>
      </c>
      <c r="D8" t="s">
        <v>51</v>
      </c>
      <c r="E8" t="str">
        <f>"9781526126832"</f>
        <v>9781526126832</v>
      </c>
      <c r="F8" t="s">
        <v>10</v>
      </c>
      <c r="G8">
        <v>2018</v>
      </c>
      <c r="H8" t="s">
        <v>52</v>
      </c>
      <c r="I8" t="s">
        <v>53</v>
      </c>
      <c r="J8" t="s">
        <v>54</v>
      </c>
    </row>
    <row r="9" spans="1:10" s="3" customFormat="1" x14ac:dyDescent="0.3">
      <c r="A9" s="3">
        <v>20200130</v>
      </c>
      <c r="B9" s="3" t="s">
        <v>27</v>
      </c>
      <c r="C9" s="3">
        <v>5326880</v>
      </c>
      <c r="D9" t="s">
        <v>55</v>
      </c>
      <c r="E9" t="str">
        <f>"9780262346610"</f>
        <v>9780262346610</v>
      </c>
      <c r="F9" t="s">
        <v>56</v>
      </c>
      <c r="G9">
        <v>2018</v>
      </c>
      <c r="H9" t="s">
        <v>57</v>
      </c>
      <c r="I9" t="s">
        <v>58</v>
      </c>
      <c r="J9" t="s">
        <v>59</v>
      </c>
    </row>
    <row r="10" spans="1:10" s="3" customFormat="1" x14ac:dyDescent="0.3">
      <c r="A10" s="3">
        <v>20200130</v>
      </c>
      <c r="B10" s="3" t="s">
        <v>27</v>
      </c>
      <c r="C10" s="3">
        <v>5345766</v>
      </c>
      <c r="D10" t="s">
        <v>60</v>
      </c>
      <c r="E10" t="str">
        <f>"9781479866625"</f>
        <v>9781479866625</v>
      </c>
      <c r="F10" t="s">
        <v>22</v>
      </c>
      <c r="G10">
        <v>2019</v>
      </c>
      <c r="H10" t="s">
        <v>61</v>
      </c>
      <c r="I10" t="s">
        <v>62</v>
      </c>
      <c r="J10" t="s">
        <v>63</v>
      </c>
    </row>
    <row r="11" spans="1:10" s="3" customFormat="1" x14ac:dyDescent="0.3">
      <c r="A11" s="3">
        <v>20200130</v>
      </c>
      <c r="B11" s="3" t="s">
        <v>27</v>
      </c>
      <c r="C11" s="3">
        <v>5352162</v>
      </c>
      <c r="D11" t="s">
        <v>64</v>
      </c>
      <c r="E11" t="str">
        <f>"9781315396965"</f>
        <v>9781315396965</v>
      </c>
      <c r="F11" t="s">
        <v>11</v>
      </c>
      <c r="G11">
        <v>2018</v>
      </c>
      <c r="H11" t="s">
        <v>65</v>
      </c>
      <c r="I11" t="s">
        <v>66</v>
      </c>
      <c r="J11" t="s">
        <v>67</v>
      </c>
    </row>
    <row r="12" spans="1:10" s="3" customFormat="1" x14ac:dyDescent="0.3">
      <c r="A12" s="3">
        <v>20200130</v>
      </c>
      <c r="B12" s="3" t="s">
        <v>27</v>
      </c>
      <c r="C12" s="3">
        <v>5352691</v>
      </c>
      <c r="D12" t="s">
        <v>68</v>
      </c>
      <c r="E12" t="str">
        <f>"9780190866297"</f>
        <v>9780190866297</v>
      </c>
      <c r="F12" t="s">
        <v>26</v>
      </c>
      <c r="G12">
        <v>2018</v>
      </c>
      <c r="H12" t="s">
        <v>69</v>
      </c>
      <c r="I12" t="s">
        <v>70</v>
      </c>
      <c r="J12" t="s">
        <v>71</v>
      </c>
    </row>
    <row r="13" spans="1:10" s="3" customFormat="1" x14ac:dyDescent="0.3">
      <c r="A13" s="3">
        <v>20200130</v>
      </c>
      <c r="B13" s="3" t="s">
        <v>27</v>
      </c>
      <c r="C13" s="3">
        <v>5354307</v>
      </c>
      <c r="D13" t="s">
        <v>72</v>
      </c>
      <c r="E13" t="str">
        <f>"9780773554368"</f>
        <v>9780773554368</v>
      </c>
      <c r="F13" t="s">
        <v>20</v>
      </c>
      <c r="G13">
        <v>2018</v>
      </c>
      <c r="H13" t="s">
        <v>73</v>
      </c>
      <c r="I13" t="s">
        <v>74</v>
      </c>
      <c r="J13" t="s">
        <v>75</v>
      </c>
    </row>
    <row r="14" spans="1:10" s="3" customFormat="1" x14ac:dyDescent="0.3">
      <c r="A14" s="3">
        <v>20200130</v>
      </c>
      <c r="B14" s="3" t="s">
        <v>27</v>
      </c>
      <c r="C14" s="3">
        <v>5377806</v>
      </c>
      <c r="D14" t="s">
        <v>76</v>
      </c>
      <c r="E14" t="str">
        <f>"9781607816171"</f>
        <v>9781607816171</v>
      </c>
      <c r="F14" t="s">
        <v>77</v>
      </c>
      <c r="G14">
        <v>2018</v>
      </c>
      <c r="H14" t="s">
        <v>78</v>
      </c>
      <c r="I14" t="s">
        <v>79</v>
      </c>
      <c r="J14" t="s">
        <v>80</v>
      </c>
    </row>
    <row r="15" spans="1:10" s="3" customFormat="1" x14ac:dyDescent="0.3">
      <c r="A15" s="3">
        <v>20200130</v>
      </c>
      <c r="B15" s="3" t="s">
        <v>27</v>
      </c>
      <c r="C15" s="3">
        <v>5413197</v>
      </c>
      <c r="D15" t="s">
        <v>81</v>
      </c>
      <c r="E15" t="str">
        <f>"9781534502024"</f>
        <v>9781534502024</v>
      </c>
      <c r="F15" t="s">
        <v>82</v>
      </c>
      <c r="G15">
        <v>2018</v>
      </c>
      <c r="H15" t="s">
        <v>83</v>
      </c>
      <c r="I15" t="s">
        <v>84</v>
      </c>
      <c r="J15" t="s">
        <v>85</v>
      </c>
    </row>
    <row r="16" spans="1:10" s="3" customFormat="1" x14ac:dyDescent="0.3">
      <c r="A16" s="3">
        <v>20200130</v>
      </c>
      <c r="B16" s="3" t="s">
        <v>27</v>
      </c>
      <c r="C16" s="3">
        <v>5425408</v>
      </c>
      <c r="D16" t="s">
        <v>86</v>
      </c>
      <c r="E16" t="str">
        <f>"9781351369350"</f>
        <v>9781351369350</v>
      </c>
      <c r="F16" t="s">
        <v>11</v>
      </c>
      <c r="G16">
        <v>2018</v>
      </c>
      <c r="H16" t="s">
        <v>87</v>
      </c>
      <c r="I16" t="s">
        <v>88</v>
      </c>
      <c r="J16" t="s">
        <v>89</v>
      </c>
    </row>
    <row r="17" spans="1:10" s="3" customFormat="1" x14ac:dyDescent="0.3">
      <c r="A17" s="3">
        <v>20200130</v>
      </c>
      <c r="B17" s="3" t="s">
        <v>27</v>
      </c>
      <c r="C17" s="3">
        <v>5435243</v>
      </c>
      <c r="D17" t="s">
        <v>90</v>
      </c>
      <c r="E17" t="str">
        <f>"9780674988507"</f>
        <v>9780674988507</v>
      </c>
      <c r="F17" t="s">
        <v>47</v>
      </c>
      <c r="G17">
        <v>2018</v>
      </c>
      <c r="H17" t="s">
        <v>91</v>
      </c>
      <c r="I17" t="s">
        <v>92</v>
      </c>
      <c r="J17" t="s">
        <v>93</v>
      </c>
    </row>
    <row r="18" spans="1:10" s="3" customFormat="1" x14ac:dyDescent="0.3">
      <c r="A18" s="3">
        <v>20200130</v>
      </c>
      <c r="B18" s="3" t="s">
        <v>27</v>
      </c>
      <c r="C18" s="3">
        <v>5439384</v>
      </c>
      <c r="D18" t="s">
        <v>94</v>
      </c>
      <c r="E18" t="str">
        <f>"9781509525263"</f>
        <v>9781509525263</v>
      </c>
      <c r="F18" t="s">
        <v>95</v>
      </c>
      <c r="G18">
        <v>2018</v>
      </c>
      <c r="H18" t="s">
        <v>96</v>
      </c>
      <c r="I18" t="s">
        <v>97</v>
      </c>
      <c r="J18" t="s">
        <v>98</v>
      </c>
    </row>
    <row r="19" spans="1:10" s="3" customFormat="1" x14ac:dyDescent="0.3">
      <c r="A19" s="3">
        <v>20200130</v>
      </c>
      <c r="B19" s="3" t="s">
        <v>27</v>
      </c>
      <c r="C19" s="3">
        <v>5448323</v>
      </c>
      <c r="D19" t="s">
        <v>99</v>
      </c>
      <c r="E19" t="str">
        <f>"9781501729270"</f>
        <v>9781501729270</v>
      </c>
      <c r="F19" t="s">
        <v>100</v>
      </c>
      <c r="G19">
        <v>2006</v>
      </c>
      <c r="H19" t="s">
        <v>101</v>
      </c>
      <c r="I19" t="s">
        <v>102</v>
      </c>
      <c r="J19" t="s">
        <v>103</v>
      </c>
    </row>
    <row r="20" spans="1:10" s="3" customFormat="1" x14ac:dyDescent="0.3">
      <c r="A20" s="3">
        <v>20200130</v>
      </c>
      <c r="B20" s="3" t="s">
        <v>27</v>
      </c>
      <c r="C20" s="3">
        <v>5457454</v>
      </c>
      <c r="D20" t="s">
        <v>104</v>
      </c>
      <c r="E20" t="str">
        <f>"9780190886196"</f>
        <v>9780190886196</v>
      </c>
      <c r="F20" t="s">
        <v>19</v>
      </c>
      <c r="G20">
        <v>2018</v>
      </c>
      <c r="H20" t="s">
        <v>105</v>
      </c>
      <c r="I20" t="s">
        <v>106</v>
      </c>
      <c r="J20" t="s">
        <v>107</v>
      </c>
    </row>
    <row r="21" spans="1:10" s="3" customFormat="1" x14ac:dyDescent="0.3">
      <c r="A21" s="3">
        <v>20200130</v>
      </c>
      <c r="B21" s="3" t="s">
        <v>27</v>
      </c>
      <c r="C21" s="3">
        <v>5495832</v>
      </c>
      <c r="D21" t="s">
        <v>108</v>
      </c>
      <c r="E21" t="str">
        <f>"9783319903590"</f>
        <v>9783319903590</v>
      </c>
      <c r="F21" t="s">
        <v>109</v>
      </c>
      <c r="G21">
        <v>2018</v>
      </c>
      <c r="H21" t="s">
        <v>33</v>
      </c>
      <c r="I21" t="s">
        <v>110</v>
      </c>
      <c r="J21"/>
    </row>
    <row r="22" spans="1:10" s="3" customFormat="1" x14ac:dyDescent="0.3">
      <c r="A22" s="3">
        <v>20200130</v>
      </c>
      <c r="B22" s="3" t="s">
        <v>27</v>
      </c>
      <c r="C22" s="3">
        <v>5497202</v>
      </c>
      <c r="D22" t="s">
        <v>111</v>
      </c>
      <c r="E22" t="str">
        <f>"9781787380820"</f>
        <v>9781787380820</v>
      </c>
      <c r="F22" t="s">
        <v>112</v>
      </c>
      <c r="G22">
        <v>2018</v>
      </c>
      <c r="H22" t="s">
        <v>113</v>
      </c>
      <c r="I22"/>
      <c r="J22"/>
    </row>
    <row r="23" spans="1:10" s="3" customFormat="1" x14ac:dyDescent="0.3">
      <c r="A23" s="3">
        <v>20200130</v>
      </c>
      <c r="B23" s="3" t="s">
        <v>27</v>
      </c>
      <c r="C23" s="3">
        <v>5521390</v>
      </c>
      <c r="D23" t="s">
        <v>114</v>
      </c>
      <c r="E23" t="str">
        <f>"9783319973883"</f>
        <v>9783319973883</v>
      </c>
      <c r="F23" t="s">
        <v>109</v>
      </c>
      <c r="G23">
        <v>2019</v>
      </c>
      <c r="H23" t="s">
        <v>115</v>
      </c>
      <c r="I23" t="s">
        <v>116</v>
      </c>
      <c r="J23" t="s">
        <v>117</v>
      </c>
    </row>
    <row r="24" spans="1:10" s="3" customFormat="1" x14ac:dyDescent="0.3">
      <c r="A24" s="3">
        <v>20200130</v>
      </c>
      <c r="B24" s="3" t="s">
        <v>27</v>
      </c>
      <c r="C24" s="3">
        <v>5522749</v>
      </c>
      <c r="D24" t="s">
        <v>118</v>
      </c>
      <c r="E24" t="str">
        <f>"9780812295436"</f>
        <v>9780812295436</v>
      </c>
      <c r="F24" t="s">
        <v>15</v>
      </c>
      <c r="G24">
        <v>2018</v>
      </c>
      <c r="H24" t="s">
        <v>119</v>
      </c>
      <c r="I24" t="s">
        <v>120</v>
      </c>
      <c r="J24" t="s">
        <v>121</v>
      </c>
    </row>
    <row r="25" spans="1:10" s="3" customFormat="1" x14ac:dyDescent="0.3">
      <c r="A25" s="3">
        <v>20200130</v>
      </c>
      <c r="B25" s="3" t="s">
        <v>27</v>
      </c>
      <c r="C25" s="3">
        <v>5527937</v>
      </c>
      <c r="D25" t="s">
        <v>122</v>
      </c>
      <c r="E25" t="str">
        <f>"9781742244204"</f>
        <v>9781742244204</v>
      </c>
      <c r="F25" t="s">
        <v>123</v>
      </c>
      <c r="G25">
        <v>2018</v>
      </c>
      <c r="H25" t="s">
        <v>124</v>
      </c>
      <c r="I25" t="s">
        <v>125</v>
      </c>
      <c r="J25" t="s">
        <v>126</v>
      </c>
    </row>
    <row r="26" spans="1:10" s="3" customFormat="1" x14ac:dyDescent="0.3">
      <c r="A26" s="3">
        <v>20200130</v>
      </c>
      <c r="B26" s="3" t="s">
        <v>27</v>
      </c>
      <c r="C26" s="3">
        <v>5548749</v>
      </c>
      <c r="D26" t="s">
        <v>127</v>
      </c>
      <c r="E26" t="str">
        <f>"9781317089926"</f>
        <v>9781317089926</v>
      </c>
      <c r="F26" t="s">
        <v>11</v>
      </c>
      <c r="G26">
        <v>2018</v>
      </c>
      <c r="H26" t="s">
        <v>128</v>
      </c>
      <c r="I26" t="s">
        <v>129</v>
      </c>
      <c r="J26" t="s">
        <v>130</v>
      </c>
    </row>
    <row r="27" spans="1:10" s="3" customFormat="1" x14ac:dyDescent="0.3">
      <c r="A27" s="3">
        <v>20200130</v>
      </c>
      <c r="B27" s="3" t="s">
        <v>27</v>
      </c>
      <c r="C27" s="3">
        <v>5549081</v>
      </c>
      <c r="D27" t="s">
        <v>131</v>
      </c>
      <c r="E27" t="str">
        <f>"9781527518377"</f>
        <v>9781527518377</v>
      </c>
      <c r="F27" t="s">
        <v>132</v>
      </c>
      <c r="G27">
        <v>2018</v>
      </c>
      <c r="H27" t="s">
        <v>133</v>
      </c>
      <c r="I27" t="s">
        <v>134</v>
      </c>
      <c r="J27" t="s">
        <v>117</v>
      </c>
    </row>
    <row r="28" spans="1:10" s="3" customFormat="1" x14ac:dyDescent="0.3">
      <c r="A28" s="3">
        <v>20200130</v>
      </c>
      <c r="B28" s="3" t="s">
        <v>27</v>
      </c>
      <c r="C28" s="3">
        <v>5558402</v>
      </c>
      <c r="D28" t="s">
        <v>135</v>
      </c>
      <c r="E28" t="str">
        <f>"9781509533114"</f>
        <v>9781509533114</v>
      </c>
      <c r="F28" t="s">
        <v>95</v>
      </c>
      <c r="G28">
        <v>2018</v>
      </c>
      <c r="H28" t="s">
        <v>136</v>
      </c>
      <c r="I28" t="s">
        <v>137</v>
      </c>
      <c r="J28" t="s">
        <v>138</v>
      </c>
    </row>
    <row r="29" spans="1:10" s="3" customFormat="1" x14ac:dyDescent="0.3">
      <c r="A29" s="3">
        <v>20200130</v>
      </c>
      <c r="B29" s="3" t="s">
        <v>27</v>
      </c>
      <c r="C29" s="3">
        <v>5568630</v>
      </c>
      <c r="D29" t="s">
        <v>139</v>
      </c>
      <c r="E29" t="str">
        <f>"9781527520073"</f>
        <v>9781527520073</v>
      </c>
      <c r="F29" t="s">
        <v>132</v>
      </c>
      <c r="G29">
        <v>2018</v>
      </c>
      <c r="H29" t="s">
        <v>140</v>
      </c>
      <c r="I29" t="s">
        <v>141</v>
      </c>
      <c r="J29" t="s">
        <v>142</v>
      </c>
    </row>
    <row r="30" spans="1:10" s="3" customFormat="1" x14ac:dyDescent="0.3">
      <c r="A30" s="3">
        <v>20200130</v>
      </c>
      <c r="B30" s="3" t="s">
        <v>27</v>
      </c>
      <c r="C30" s="3">
        <v>5606072</v>
      </c>
      <c r="D30" t="s">
        <v>143</v>
      </c>
      <c r="E30" t="str">
        <f>"9789004386426"</f>
        <v>9789004386426</v>
      </c>
      <c r="F30" t="s">
        <v>144</v>
      </c>
      <c r="G30">
        <v>2018</v>
      </c>
      <c r="H30" t="s">
        <v>145</v>
      </c>
      <c r="I30"/>
      <c r="J30"/>
    </row>
    <row r="31" spans="1:10" s="3" customFormat="1" x14ac:dyDescent="0.3">
      <c r="A31" s="3">
        <v>20200130</v>
      </c>
      <c r="B31" s="3" t="s">
        <v>27</v>
      </c>
      <c r="C31" s="3">
        <v>5609729</v>
      </c>
      <c r="D31" t="s">
        <v>146</v>
      </c>
      <c r="E31" t="str">
        <f>"9781440869044"</f>
        <v>9781440869044</v>
      </c>
      <c r="F31" t="s">
        <v>147</v>
      </c>
      <c r="G31">
        <v>2019</v>
      </c>
      <c r="H31" t="s">
        <v>148</v>
      </c>
      <c r="I31" t="s">
        <v>149</v>
      </c>
      <c r="J31" t="s">
        <v>150</v>
      </c>
    </row>
    <row r="32" spans="1:10" s="3" customFormat="1" x14ac:dyDescent="0.3">
      <c r="A32" s="3">
        <v>20200130</v>
      </c>
      <c r="B32" s="3" t="s">
        <v>27</v>
      </c>
      <c r="C32" s="3">
        <v>5615269</v>
      </c>
      <c r="D32" t="s">
        <v>151</v>
      </c>
      <c r="E32" t="str">
        <f>"9781527523074"</f>
        <v>9781527523074</v>
      </c>
      <c r="F32" t="s">
        <v>132</v>
      </c>
      <c r="G32">
        <v>2019</v>
      </c>
      <c r="H32" t="s">
        <v>132</v>
      </c>
      <c r="I32" t="s">
        <v>152</v>
      </c>
      <c r="J32" t="s">
        <v>153</v>
      </c>
    </row>
    <row r="33" spans="1:10" s="3" customFormat="1" x14ac:dyDescent="0.3">
      <c r="A33" s="3">
        <v>20200130</v>
      </c>
      <c r="B33" s="3" t="s">
        <v>27</v>
      </c>
      <c r="C33" s="3">
        <v>5672806</v>
      </c>
      <c r="D33" t="s">
        <v>154</v>
      </c>
      <c r="E33" t="str">
        <f>"9780520972766"</f>
        <v>9780520972766</v>
      </c>
      <c r="F33" t="s">
        <v>16</v>
      </c>
      <c r="G33">
        <v>2019</v>
      </c>
      <c r="H33" t="s">
        <v>155</v>
      </c>
      <c r="I33"/>
      <c r="J33"/>
    </row>
    <row r="34" spans="1:10" s="3" customFormat="1" x14ac:dyDescent="0.3">
      <c r="A34" s="3">
        <v>20200130</v>
      </c>
      <c r="B34" s="3" t="s">
        <v>27</v>
      </c>
      <c r="C34" s="3">
        <v>5699218</v>
      </c>
      <c r="D34" t="s">
        <v>156</v>
      </c>
      <c r="E34" t="str">
        <f>"9781501177446"</f>
        <v>9781501177446</v>
      </c>
      <c r="F34" t="s">
        <v>14</v>
      </c>
      <c r="G34">
        <v>2017</v>
      </c>
      <c r="H34" t="s">
        <v>157</v>
      </c>
      <c r="I34"/>
      <c r="J34"/>
    </row>
    <row r="35" spans="1:10" s="3" customFormat="1" x14ac:dyDescent="0.3">
      <c r="A35" s="3">
        <v>20200130</v>
      </c>
      <c r="B35" s="3" t="s">
        <v>27</v>
      </c>
      <c r="C35" s="3">
        <v>5732133</v>
      </c>
      <c r="D35" t="s">
        <v>158</v>
      </c>
      <c r="E35" t="str">
        <f>"9781351720496"</f>
        <v>9781351720496</v>
      </c>
      <c r="F35" t="s">
        <v>11</v>
      </c>
      <c r="G35">
        <v>2019</v>
      </c>
      <c r="H35" t="s">
        <v>159</v>
      </c>
      <c r="I35" t="s">
        <v>160</v>
      </c>
      <c r="J35" t="s">
        <v>161</v>
      </c>
    </row>
    <row r="36" spans="1:10" s="3" customFormat="1" x14ac:dyDescent="0.3">
      <c r="A36" s="3">
        <v>20200130</v>
      </c>
      <c r="B36" s="3" t="s">
        <v>27</v>
      </c>
      <c r="C36" s="3">
        <v>5747032</v>
      </c>
      <c r="D36" t="s">
        <v>162</v>
      </c>
      <c r="E36" t="str">
        <f>"9780674239616"</f>
        <v>9780674239616</v>
      </c>
      <c r="F36" t="s">
        <v>47</v>
      </c>
      <c r="G36">
        <v>2019</v>
      </c>
      <c r="H36" t="s">
        <v>163</v>
      </c>
      <c r="I36" t="s">
        <v>164</v>
      </c>
      <c r="J36" t="s">
        <v>165</v>
      </c>
    </row>
    <row r="37" spans="1:10" s="3" customFormat="1" x14ac:dyDescent="0.3">
      <c r="A37" s="3">
        <v>20200130</v>
      </c>
      <c r="B37" s="3" t="s">
        <v>27</v>
      </c>
      <c r="C37" s="3">
        <v>5754424</v>
      </c>
      <c r="D37" t="s">
        <v>166</v>
      </c>
      <c r="E37" t="str">
        <f>"9780429577765"</f>
        <v>9780429577765</v>
      </c>
      <c r="F37" t="s">
        <v>11</v>
      </c>
      <c r="G37">
        <v>2019</v>
      </c>
      <c r="H37" t="s">
        <v>167</v>
      </c>
      <c r="I37" t="s">
        <v>168</v>
      </c>
      <c r="J37" t="s">
        <v>169</v>
      </c>
    </row>
    <row r="38" spans="1:10" s="3" customFormat="1" x14ac:dyDescent="0.3">
      <c r="A38" s="3">
        <v>20200130</v>
      </c>
      <c r="B38" s="3" t="s">
        <v>27</v>
      </c>
      <c r="C38" s="3">
        <v>5785496</v>
      </c>
      <c r="D38" t="s">
        <v>170</v>
      </c>
      <c r="E38" t="str">
        <f>"9780226633879"</f>
        <v>9780226633879</v>
      </c>
      <c r="F38" t="s">
        <v>25</v>
      </c>
      <c r="G38">
        <v>2019</v>
      </c>
      <c r="H38" t="s">
        <v>171</v>
      </c>
      <c r="I38" t="s">
        <v>172</v>
      </c>
      <c r="J38" t="s">
        <v>173</v>
      </c>
    </row>
    <row r="39" spans="1:10" s="3" customFormat="1" x14ac:dyDescent="0.3">
      <c r="A39" s="3">
        <v>20200130</v>
      </c>
      <c r="B39" s="3" t="s">
        <v>27</v>
      </c>
      <c r="C39" s="3">
        <v>5788247</v>
      </c>
      <c r="D39" t="s">
        <v>174</v>
      </c>
      <c r="E39" t="str">
        <f>"9781503609549"</f>
        <v>9781503609549</v>
      </c>
      <c r="F39" t="s">
        <v>175</v>
      </c>
      <c r="G39">
        <v>2019</v>
      </c>
      <c r="H39" t="s">
        <v>176</v>
      </c>
      <c r="I39" t="s">
        <v>177</v>
      </c>
      <c r="J39" t="s">
        <v>178</v>
      </c>
    </row>
    <row r="40" spans="1:10" s="3" customFormat="1" x14ac:dyDescent="0.3">
      <c r="A40" s="3">
        <v>20200130</v>
      </c>
      <c r="B40" s="3" t="s">
        <v>27</v>
      </c>
      <c r="C40" s="3">
        <v>5820556</v>
      </c>
      <c r="D40" t="s">
        <v>179</v>
      </c>
      <c r="E40" t="str">
        <f>"9780520974302"</f>
        <v>9780520974302</v>
      </c>
      <c r="F40" t="s">
        <v>16</v>
      </c>
      <c r="G40">
        <v>2019</v>
      </c>
      <c r="H40" t="s">
        <v>180</v>
      </c>
      <c r="I40" t="s">
        <v>181</v>
      </c>
      <c r="J40" t="s">
        <v>182</v>
      </c>
    </row>
    <row r="41" spans="1:10" s="3" customFormat="1" x14ac:dyDescent="0.3">
      <c r="A41" s="3">
        <v>20200130</v>
      </c>
      <c r="B41" s="3" t="s">
        <v>27</v>
      </c>
      <c r="C41" s="3">
        <v>5836706</v>
      </c>
      <c r="D41" t="s">
        <v>183</v>
      </c>
      <c r="E41" t="str">
        <f>"9780268105808"</f>
        <v>9780268105808</v>
      </c>
      <c r="F41" t="s">
        <v>184</v>
      </c>
      <c r="G41">
        <v>2019</v>
      </c>
      <c r="H41" t="s">
        <v>185</v>
      </c>
      <c r="I41" t="s">
        <v>186</v>
      </c>
      <c r="J41" t="s">
        <v>187</v>
      </c>
    </row>
    <row r="42" spans="1:10" s="3" customFormat="1" x14ac:dyDescent="0.3">
      <c r="A42" s="3">
        <v>20200130</v>
      </c>
      <c r="B42" s="3" t="s">
        <v>27</v>
      </c>
      <c r="C42" s="3">
        <v>5847898</v>
      </c>
      <c r="D42" t="s">
        <v>188</v>
      </c>
      <c r="E42" t="str">
        <f>"9783030179977"</f>
        <v>9783030179977</v>
      </c>
      <c r="F42" t="s">
        <v>189</v>
      </c>
      <c r="G42">
        <v>2020</v>
      </c>
      <c r="H42" t="s">
        <v>190</v>
      </c>
      <c r="I42" t="s">
        <v>17</v>
      </c>
      <c r="J42" t="s">
        <v>191</v>
      </c>
    </row>
    <row r="43" spans="1:10" s="3" customFormat="1" x14ac:dyDescent="0.3">
      <c r="A43" s="3">
        <v>20200130</v>
      </c>
      <c r="B43" s="3" t="s">
        <v>27</v>
      </c>
      <c r="C43" s="3">
        <v>5850036</v>
      </c>
      <c r="D43" t="s">
        <v>192</v>
      </c>
      <c r="E43" t="str">
        <f>"9789027262257"</f>
        <v>9789027262257</v>
      </c>
      <c r="F43" t="s">
        <v>193</v>
      </c>
      <c r="G43">
        <v>2019</v>
      </c>
      <c r="H43" t="s">
        <v>194</v>
      </c>
      <c r="I43" t="s">
        <v>195</v>
      </c>
      <c r="J43" t="s">
        <v>196</v>
      </c>
    </row>
    <row r="44" spans="1:10" s="3" customFormat="1" x14ac:dyDescent="0.3">
      <c r="A44" s="3">
        <v>20200130</v>
      </c>
      <c r="B44" s="3" t="s">
        <v>27</v>
      </c>
      <c r="C44" s="3">
        <v>5851117</v>
      </c>
      <c r="D44" t="s">
        <v>197</v>
      </c>
      <c r="E44" t="str">
        <f>"9781433166105"</f>
        <v>9781433166105</v>
      </c>
      <c r="F44" t="s">
        <v>198</v>
      </c>
      <c r="G44">
        <v>2019</v>
      </c>
      <c r="H44" t="s">
        <v>199</v>
      </c>
      <c r="I44" t="s">
        <v>200</v>
      </c>
      <c r="J44" t="s">
        <v>201</v>
      </c>
    </row>
    <row r="45" spans="1:10" s="3" customFormat="1" x14ac:dyDescent="0.3">
      <c r="A45" s="3">
        <v>20200130</v>
      </c>
      <c r="B45" s="3" t="s">
        <v>27</v>
      </c>
      <c r="C45" s="3">
        <v>5852038</v>
      </c>
      <c r="D45" t="s">
        <v>202</v>
      </c>
      <c r="E45" t="str">
        <f>"9781509927678"</f>
        <v>9781509927678</v>
      </c>
      <c r="F45" t="s">
        <v>24</v>
      </c>
      <c r="G45">
        <v>2019</v>
      </c>
      <c r="H45" t="s">
        <v>203</v>
      </c>
      <c r="I45" t="s">
        <v>204</v>
      </c>
      <c r="J45" t="s">
        <v>205</v>
      </c>
    </row>
    <row r="46" spans="1:10" s="3" customFormat="1" x14ac:dyDescent="0.3">
      <c r="A46" s="3">
        <v>20200130</v>
      </c>
      <c r="B46" s="3" t="s">
        <v>27</v>
      </c>
      <c r="C46" s="3">
        <v>5896787</v>
      </c>
      <c r="D46" t="s">
        <v>206</v>
      </c>
      <c r="E46" t="str">
        <f>"9781788212700"</f>
        <v>9781788212700</v>
      </c>
      <c r="F46" t="s">
        <v>207</v>
      </c>
      <c r="G46">
        <v>2019</v>
      </c>
      <c r="H46" t="s">
        <v>208</v>
      </c>
      <c r="I46" t="s">
        <v>209</v>
      </c>
      <c r="J46" t="s">
        <v>117</v>
      </c>
    </row>
    <row r="47" spans="1:10" s="3" customFormat="1" x14ac:dyDescent="0.3">
      <c r="A47" s="3">
        <v>20200130</v>
      </c>
      <c r="B47" s="3" t="s">
        <v>27</v>
      </c>
      <c r="C47" s="3">
        <v>5897695</v>
      </c>
      <c r="D47" t="s">
        <v>210</v>
      </c>
      <c r="E47" t="str">
        <f>"9781621579083"</f>
        <v>9781621579083</v>
      </c>
      <c r="F47" t="s">
        <v>211</v>
      </c>
      <c r="G47">
        <v>2019</v>
      </c>
      <c r="H47" t="s">
        <v>212</v>
      </c>
      <c r="I47" t="s">
        <v>213</v>
      </c>
      <c r="J47" t="s">
        <v>214</v>
      </c>
    </row>
    <row r="48" spans="1:10" s="3" customFormat="1" x14ac:dyDescent="0.3">
      <c r="A48" s="3">
        <v>20200130</v>
      </c>
      <c r="B48" s="3" t="s">
        <v>27</v>
      </c>
      <c r="C48" s="3">
        <v>5897713</v>
      </c>
      <c r="D48" t="s">
        <v>215</v>
      </c>
      <c r="E48" t="str">
        <f>"9781787445734"</f>
        <v>9781787445734</v>
      </c>
      <c r="F48" t="s">
        <v>216</v>
      </c>
      <c r="G48">
        <v>2019</v>
      </c>
      <c r="H48" t="s">
        <v>217</v>
      </c>
      <c r="I48" t="s">
        <v>218</v>
      </c>
      <c r="J48" t="s">
        <v>219</v>
      </c>
    </row>
    <row r="49" spans="1:10" s="3" customFormat="1" x14ac:dyDescent="0.3">
      <c r="A49" s="3">
        <v>20200130</v>
      </c>
      <c r="B49" s="3" t="s">
        <v>27</v>
      </c>
      <c r="C49" s="3">
        <v>5917665</v>
      </c>
      <c r="D49" t="s">
        <v>220</v>
      </c>
      <c r="E49" t="str">
        <f>"9780691197319"</f>
        <v>9780691197319</v>
      </c>
      <c r="F49" t="s">
        <v>18</v>
      </c>
      <c r="G49">
        <v>2019</v>
      </c>
      <c r="H49" t="s">
        <v>221</v>
      </c>
      <c r="I49"/>
      <c r="J49"/>
    </row>
    <row r="50" spans="1:10" s="3" customFormat="1" x14ac:dyDescent="0.3">
      <c r="A50" s="3">
        <v>20200130</v>
      </c>
      <c r="B50" s="3" t="s">
        <v>27</v>
      </c>
      <c r="C50" s="3">
        <v>5995958</v>
      </c>
      <c r="D50" t="s">
        <v>222</v>
      </c>
      <c r="E50" t="str">
        <f>"9781316999707"</f>
        <v>9781316999707</v>
      </c>
      <c r="F50" t="s">
        <v>23</v>
      </c>
      <c r="G50">
        <v>2019</v>
      </c>
      <c r="H50" t="s">
        <v>223</v>
      </c>
      <c r="I50"/>
      <c r="J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Radhi Jagirdar</dc:creator>
  <cp:lastModifiedBy>Radhi Jagirdar</cp:lastModifiedBy>
  <dcterms:created xsi:type="dcterms:W3CDTF">2020-06-05T19:56:40Z</dcterms:created>
  <dcterms:modified xsi:type="dcterms:W3CDTF">2020-06-05T20:00:17Z</dcterms:modified>
</cp:coreProperties>
</file>