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agirda\Documents\Books\EBooks Central\Curated Topics\"/>
    </mc:Choice>
  </mc:AlternateContent>
  <xr:revisionPtr revIDLastSave="0" documentId="8_{268CB765-0898-425B-9441-0CA4F377D825}" xr6:coauthVersionLast="44" xr6:coauthVersionMax="44" xr10:uidLastSave="{00000000-0000-0000-0000-000000000000}"/>
  <bookViews>
    <workbookView xWindow="-108" yWindow="-108" windowWidth="23256" windowHeight="12576" xr2:uid="{137C32B5-77EE-4F38-B215-FC7A3A795B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<sst xmlns="http://schemas.openxmlformats.org/spreadsheetml/2006/main" count="291" uniqueCount="214">
  <si>
    <t>Date List Added to LC</t>
  </si>
  <si>
    <t>Topic</t>
  </si>
  <si>
    <t>Doc ID</t>
  </si>
  <si>
    <t>Title</t>
  </si>
  <si>
    <t>EIsbn</t>
  </si>
  <si>
    <t>Publisher</t>
  </si>
  <si>
    <t>CopyrightYear</t>
  </si>
  <si>
    <t>Authors</t>
  </si>
  <si>
    <t>Lcc</t>
  </si>
  <si>
    <t>Lcsh</t>
  </si>
  <si>
    <t>Taylor &amp; Francis Group</t>
  </si>
  <si>
    <t>Dundurn</t>
  </si>
  <si>
    <t>McFarland &amp; Company, Incorporated Publishers</t>
  </si>
  <si>
    <t>Lexington Books</t>
  </si>
  <si>
    <t>Oxford University Press USA - OSO</t>
  </si>
  <si>
    <t>New York University Press</t>
  </si>
  <si>
    <t>Cambridge University Press</t>
  </si>
  <si>
    <t>Oxford University Press, Incorporated</t>
  </si>
  <si>
    <t>PTSD</t>
  </si>
  <si>
    <t>Meditations for Healing Trauma : Mindfulness Skills to Relieve Post-Traumatic Stress</t>
  </si>
  <si>
    <t>New Harbinger Publications</t>
  </si>
  <si>
    <t>Davis, Louanne</t>
  </si>
  <si>
    <t>RC552.P67.D38 2016</t>
  </si>
  <si>
    <t>Post-traumatic stress disorder--Treatment.</t>
  </si>
  <si>
    <t>Post-Traumatic Stress</t>
  </si>
  <si>
    <t>Regel, Stephen;Joseph, Stephen</t>
  </si>
  <si>
    <t>RC552.P67.R444 2017</t>
  </si>
  <si>
    <t>Post-traumatic stress disorder.</t>
  </si>
  <si>
    <t>Clinician's Guide to PTSD, Second Edition : A Cognitive-Behavioral Approach</t>
  </si>
  <si>
    <t>Guilford Publications</t>
  </si>
  <si>
    <t>Taylor, Steven</t>
  </si>
  <si>
    <t>RC552.P67.T395 2017</t>
  </si>
  <si>
    <t>PSYCHOLOGY / Psychopathology / Post-Traumatic Stress Disorder (PTSD)</t>
  </si>
  <si>
    <t>Working with Interpreters in Psychological Therapy : The Right to Be Understood</t>
  </si>
  <si>
    <t>Boyles, Jude;Talbot, Nathalie</t>
  </si>
  <si>
    <t>RC480.5</t>
  </si>
  <si>
    <t>Psychotherapy.</t>
  </si>
  <si>
    <t>Estrés postraumático: tratamiento basado en la Terapia de Aceptación y Compromiso (ACT)</t>
  </si>
  <si>
    <t>Editorial El Manual Moderno</t>
  </si>
  <si>
    <t>Vargas Salinas, Angélica Nathalia</t>
  </si>
  <si>
    <t>RC489.A32</t>
  </si>
  <si>
    <t>Acceptance and commitment therapy.; Terapia de Aceptación y Compromiso.; Psychotherapeutic Processes.; Procesos psicoterapéuticos.; Stress.; Estrés.,</t>
  </si>
  <si>
    <t>Art Therapy with Military Veterans : Trauma and the Image</t>
  </si>
  <si>
    <t>Lobban, Janice</t>
  </si>
  <si>
    <t>RC552.P67.A78 2018</t>
  </si>
  <si>
    <t>Among the Walking Wounded : Soldiers, Survival, and PTSD</t>
  </si>
  <si>
    <t>Conrad, John</t>
  </si>
  <si>
    <t>RC552.P67.C667 2017</t>
  </si>
  <si>
    <t>Post-traumatic stress disorder--Patients--Canada--Biography.</t>
  </si>
  <si>
    <t>Long-Term Outcomes of Military Service : The Health and Well-Being of Aging Veterans</t>
  </si>
  <si>
    <t>American Psychological Association</t>
  </si>
  <si>
    <t>Spiro, Avron;Settersten, Richard;Aldwin, Carolyn M.</t>
  </si>
  <si>
    <t>U22.3 .L664 2018</t>
  </si>
  <si>
    <t>Psychology, Military. ; Post-traumatic stress disorder. ; Veterans-Mental health-United States.</t>
  </si>
  <si>
    <t>Treating Trauma in Christian Counseling</t>
  </si>
  <si>
    <t>InterVarsity Press</t>
  </si>
  <si>
    <t>Gingrich, Heather Davediuk;Gingrich, Fred C.</t>
  </si>
  <si>
    <t>BV4012.2.T743 2017</t>
  </si>
  <si>
    <t>Pastoral counseling.</t>
  </si>
  <si>
    <t>Eye Movement Desensitization and Reprocessing (EMDR) Therapy, Third Edition : Basic Principles, Protocols, and Procedures</t>
  </si>
  <si>
    <t>Shapiro, Francine</t>
  </si>
  <si>
    <t>RC489.E98 .S537 2018</t>
  </si>
  <si>
    <t>Eye movement desensitization and reprocessing. ; Post-traumatic stress disorder-Treatment. ; Psychic trauma-Treatment.</t>
  </si>
  <si>
    <t>Sleep and Combat-Related Post Traumatic Stress Disorder</t>
  </si>
  <si>
    <t>Springer</t>
  </si>
  <si>
    <t>Vermetten, Eric;Germain, Anne;Neylan, Thomas C.</t>
  </si>
  <si>
    <t>R1</t>
  </si>
  <si>
    <t>Post-traumatic stress disorder. ; Sleep disorders.</t>
  </si>
  <si>
    <t>What It Takes To Thrive: Techniques For Severe Trauma And Stress Recovery</t>
  </si>
  <si>
    <t>World Scientific Publishing Company</t>
  </si>
  <si>
    <t>Henden, John</t>
  </si>
  <si>
    <t>RC552.P67 .H453 2018</t>
  </si>
  <si>
    <t>Post-traumatic stress disorder-Treatment. ; Psychic trauma-Treatment.</t>
  </si>
  <si>
    <t>Human Strengths and Resilience : Developmental, Cross-Cultural, and International Perspectives</t>
  </si>
  <si>
    <t>Rich, Grant J.;Sirikantraporn, Skultip (Jill);Stout, Chris;Badaracco, Julie C.;Rich, Grant J.;Sirikantraporn, Skultip (Jill);Jean-Charles, Wismick;Jafari, Nashaw;de Castañeda, Tannia;del Pilar Grazioso, María</t>
  </si>
  <si>
    <t>BF698.35.R47 .H86 2018</t>
  </si>
  <si>
    <t>Resilience (Personality trait) ; Post-traumatic stress disorder.</t>
  </si>
  <si>
    <t>Fast Facts about PTSD : A Guide for Nurses and Other Health Care Professionals</t>
  </si>
  <si>
    <t>Springer Publishing Company</t>
  </si>
  <si>
    <t>Adams, Lisa Y.</t>
  </si>
  <si>
    <t>Stress Disorders, Post-Traumatic</t>
  </si>
  <si>
    <t>Social Exclusion, Compound Trauma and Recovery : Applying Psychology, Psychotherapy and PIE to Homelessness and Complex Needs</t>
  </si>
  <si>
    <t>Jessica Kingsley Publishers</t>
  </si>
  <si>
    <t>Cockersell, Peter;Stunner, Mariana;Connolly, John;Saunders, Nicola;Williamson, Emma;Reid, Catriona;Read, Sally;Hutton, Terry</t>
  </si>
  <si>
    <t>HV4545.A4 .S635 2018</t>
  </si>
  <si>
    <t>Social work with the homeless-Great Britain. ; Social work with people with social disabilities-Great Britain. ; Homeless persons-Mental health services-Great Britain. ; Homeless persons-Services for-Great Britain. ; Post-traumatic stress disorder-Great Britain. ; Marginality, Social-Great Britain.</t>
  </si>
  <si>
    <t>Moral Injury Reconciliation : A Practitioner's Guide for Treating Moral Injury, PTSD, Grief and Military Sexual Trauma Through Spiritual Formation Strategies</t>
  </si>
  <si>
    <t>Lee, Lewis Jeff</t>
  </si>
  <si>
    <t>BT732.5 .L44 2018</t>
  </si>
  <si>
    <t>Spiritual healing-Psychology.</t>
  </si>
  <si>
    <t>When Trauma Survivors Return to Work : Understanding Emotional Recovery</t>
  </si>
  <si>
    <t>Rowman &amp; Littlefield Publishers</t>
  </si>
  <si>
    <t>Barski-Carrow, Barbara</t>
  </si>
  <si>
    <t>RC552.P67 .B377 2018</t>
  </si>
  <si>
    <t>Post-traumatic stress disorder-Rehabilitation. ; Victims of crimes-Mental health. ; Helping behavior. ; Psychic trauma-Rehabilitation. ; Life change events. ; Stress (Psychology) ; Adjustment (Psychology) ; Personnel management. ; Supervision of employees.</t>
  </si>
  <si>
    <t>Ptsd : A Short History</t>
  </si>
  <si>
    <t>Johns Hopkins University Press</t>
  </si>
  <si>
    <t>Horwitz, Allan V.</t>
  </si>
  <si>
    <t>RC552.P67 .H679 2018</t>
  </si>
  <si>
    <t>Body Disownership in Complex Posttraumatic Stress Disorder</t>
  </si>
  <si>
    <t>Palgrave Macmillan</t>
  </si>
  <si>
    <t>Ataria, Yochai</t>
  </si>
  <si>
    <t>BF1-990</t>
  </si>
  <si>
    <t>Post-traumatic stress disorder. ; Psychic trauma.</t>
  </si>
  <si>
    <t>Treating PTSD : A Compassion-Focused CBT Approach</t>
  </si>
  <si>
    <t>Porter, Shirley</t>
  </si>
  <si>
    <t>RC552.P67 .P678 2018</t>
  </si>
  <si>
    <t>Posttraumatic Growth : Theory, Research, and Applications</t>
  </si>
  <si>
    <t>Tedeschi, Richard G.;Shakespeare-Finch, Jane;Taku, Kanako;Calhoun, Lawrence G.</t>
  </si>
  <si>
    <t>BF789.S8 .T434 2018</t>
  </si>
  <si>
    <t>Suffering. ; Posttraumatic growth. ; Life change events-Psychological aspects.</t>
  </si>
  <si>
    <t>Solution-Focused Brief Therapy with Clients Managing Trauma</t>
  </si>
  <si>
    <t>Froerer, Adam;von Cziffra-Bergs, Jacqui;Kim, Johnny;Connie, Elliott</t>
  </si>
  <si>
    <t>RC489.S65 .S658 2018</t>
  </si>
  <si>
    <t>Heavy Laden : Union Veterans, Psychological Illness, and Suicide</t>
  </si>
  <si>
    <t>Logue, Larry M.;Blanck, Peter</t>
  </si>
  <si>
    <t>UH629.3 .L648 2018</t>
  </si>
  <si>
    <t>Veterans-Mental health-United States-History-19th century. ; Post-traumatic stress disorder-United States-History-19th century.</t>
  </si>
  <si>
    <t>EMDR Toolbox, Second Edition : Theory and Treatment of Complex PTSD and Dissociation</t>
  </si>
  <si>
    <t>Knipe, James</t>
  </si>
  <si>
    <t>RC489.E98 .K557 2019</t>
  </si>
  <si>
    <t>Eye movement desensitization and reprocessing.</t>
  </si>
  <si>
    <t>Group Trauma Treatment in Early Recovery : Promoting Safety and Self-Care</t>
  </si>
  <si>
    <t>Herman, Judith Lewis;Kallivayalil, Diya;and Members of the Victims of Violence Program, and Members</t>
  </si>
  <si>
    <t>RC510 .H476 2019</t>
  </si>
  <si>
    <t>Approaches to Psychic Trauma : Theory and Practice</t>
  </si>
  <si>
    <t>Huppertz, Bernd</t>
  </si>
  <si>
    <t>RC552.P67 .H877 2019</t>
  </si>
  <si>
    <t>Equine-Assisted Mental Health for Healing Trauma</t>
  </si>
  <si>
    <t>Trotter, Kay Sudekum;Baggerly, Jennifer N.</t>
  </si>
  <si>
    <t>RM931.H6 .E685 2019</t>
  </si>
  <si>
    <t>Horsemanship-Therapeutic use. ; Human-animal relationships. ; Horses-Psychological aspects. ; Post-traumatic stress disorder-Treatment.</t>
  </si>
  <si>
    <t>Treating PTSD in Military Personnel, Second Edition : A Clinical Handbook</t>
  </si>
  <si>
    <t>Moore, Bret A.;Penk, Walter E.;Friedman, Matthew J.</t>
  </si>
  <si>
    <t>RC552.P67 T7655 2019</t>
  </si>
  <si>
    <t>Post-traumatic stress disorder-Treatment-United States. ; Soldiers-United States-Psychology. ; Veterans-United States-Psychology. ; Soldiers-Mental health-United States. ; Veterans-Mental health-United States. ; War neuroses-Prevention.</t>
  </si>
  <si>
    <t>Emotion-Centered Problem-Solving Therapy : Treatment Guidelines</t>
  </si>
  <si>
    <t>Nezu, Arthur M.;Nezu, Christine Maguth</t>
  </si>
  <si>
    <t>RC489.F62 .N498 2019</t>
  </si>
  <si>
    <t>Emotion-focused therapy. ; Emotions.</t>
  </si>
  <si>
    <t>Cultural Clinical Psychology and PTSD</t>
  </si>
  <si>
    <t>Hogrefe Publishing</t>
  </si>
  <si>
    <t>Maercker, Andreas;Heim, Eva;J., Kirmayer Laurence</t>
  </si>
  <si>
    <t>RC552.P67 .C858 2019</t>
  </si>
  <si>
    <t>War Flower : My Life after Iraq</t>
  </si>
  <si>
    <t>Potomac Books</t>
  </si>
  <si>
    <t>King, Brooke</t>
  </si>
  <si>
    <t>DS79.76 .K564 2019</t>
  </si>
  <si>
    <t>King, Brooke. ; United States.-Army-Women-Social conditions. ; United States.-Army-Women-Biography. ; Women in combat-United States. ; Post-traumatic stress disorder-Patients-United States-Biography. ; Pregnant women-United States-Biography. ; Women soldiers-United States-Biography. ; Iraq War, 2003-2011-Campaigns. ; Iraq War, 2003-2011-Veterans-United States-Biography. ; Iraq War, 2003-2011-Personal narratives, American.</t>
  </si>
  <si>
    <t>Beat PTSD : How a Combat Soldier Conquered Chronic PTSD to Live a Life that Truly Matters, and How You Can Too</t>
  </si>
  <si>
    <t>Global Publishing Group</t>
  </si>
  <si>
    <t>Lloyd-Thomas, Kevin</t>
  </si>
  <si>
    <t>RC552.P67 .L569 2018</t>
  </si>
  <si>
    <t>Reclaiming Life after Trauma : Healing PTSD with Cognitive-Behavioral Therapy and Yoga</t>
  </si>
  <si>
    <t>Inner Traditions International, Limited</t>
  </si>
  <si>
    <t>Mintie, Daniel;Staples, Julie K.</t>
  </si>
  <si>
    <t>Warriors between Worlds : Moral Injury and Identities in Crisis</t>
  </si>
  <si>
    <t>Moon, Zachary;Drescher, Kent D.</t>
  </si>
  <si>
    <t>BV4457 .M666 2019</t>
  </si>
  <si>
    <t>Church work with military personnel. ; Church work with veterans. ; Post-traumatic stress disorder-Patients-Pastoral counseling of.</t>
  </si>
  <si>
    <t>Signature Wounds : The Untold Story of the Military's Mental Health Crisis</t>
  </si>
  <si>
    <t>Kieran, David</t>
  </si>
  <si>
    <t>UH629.3 .K547 2019</t>
  </si>
  <si>
    <t>Soldiers-Mental health-United States. ; Soldiers-Mental health services-United States. ; Veterans-Mental health-United States. ; Veterans-Mental health services-United States. ; Combat-Psychological aspects. ; Military psychiatry-United States. ; Psychology, Military.</t>
  </si>
  <si>
    <t>Promoting Positive Processes after Trauma</t>
  </si>
  <si>
    <t>Elsevier Science &amp; Technology</t>
  </si>
  <si>
    <t>Altmaier, Elizabeth M.;Gleason, Kimbery</t>
  </si>
  <si>
    <t>RC552.P67 .A486 2019</t>
  </si>
  <si>
    <t>Post-traumatic stress disorder-Treatment.</t>
  </si>
  <si>
    <t>Treating Risky and Compulsive Behavior in Trauma Survivors</t>
  </si>
  <si>
    <t>Briere, John</t>
  </si>
  <si>
    <t>RC569.5.S48 .B754 2019</t>
  </si>
  <si>
    <t>Self-injurious behavior.</t>
  </si>
  <si>
    <t>Treating Impulsive, Addictive, and Self-Destructive Behaviors : Mindfulness and Modification Therapy</t>
  </si>
  <si>
    <t>Wupperman, Peggilee;Leahy, Robert L.</t>
  </si>
  <si>
    <t>RC569.5.S45 .W877 2019</t>
  </si>
  <si>
    <t>Self-destructive behavior-Treatment. ; Mindfulness-based cognitive therapy. ; MEDICAL / Psychiatry / General.-bisacsh ; PSYCHOLOGY / Psychopathology / Post-Traumatic Stress Disorder (PTSD)-bisacsh ; SOCIAL SCIENCE / Social Work.-bisacsh</t>
  </si>
  <si>
    <t>Developmental Couple Therapy for Complex Trauma : A Manual for Therapists</t>
  </si>
  <si>
    <t>MacIntosh, Heather B.</t>
  </si>
  <si>
    <t>RC488.5 .M335 2019</t>
  </si>
  <si>
    <t>Marital psychotherapy-Handbooks, manuals, etc. ; Post-traumatic stress disorder-Treatment-Handbooks, manuals, etc.</t>
  </si>
  <si>
    <t>Surviving Vietnam : Psychological Consequences of the War for US Veterans</t>
  </si>
  <si>
    <t>Dohrenwend, Bruce P.;Turse, Nick;Yager, Thomas J.;Wall, Melanie M.</t>
  </si>
  <si>
    <t>RC552.P67 .D647 2019</t>
  </si>
  <si>
    <t>Post-traumatic stress disorder-United States. ; Vietnam War, 1961-1975-Psychological aspects. ; Vietnam War, 1961-1975-Veterans-United States. ; Veterans-United States-Psychology.</t>
  </si>
  <si>
    <t>Trauma- and Stressor-Related Disorders</t>
  </si>
  <si>
    <t>Stoddard, Frederick J.;Benedek, David M.;Milad, Mohammed R.;Ursano, Robert J.</t>
  </si>
  <si>
    <t>RC552.P67 .T738 2018</t>
  </si>
  <si>
    <t>Posttraumatic Stress and Substance Use Disorders : A Comprehensive Clinical Handbook</t>
  </si>
  <si>
    <t>Vujanovic, Anka A.;Back, Sudie E.</t>
  </si>
  <si>
    <t>RC552.P67 .P678 2019</t>
  </si>
  <si>
    <t>Substance abuse. ; Post-traumatic stress disorder.</t>
  </si>
  <si>
    <t>Written Exposure Therapy for PTSD : A Brief Treatment Approach for Mental Health Professionals</t>
  </si>
  <si>
    <t>Sloan, Denise M.;Marx, Brian P.</t>
  </si>
  <si>
    <t>RC552.P67 .S563 2019</t>
  </si>
  <si>
    <t>Post-traumatic stress disorder-Treatment. ; Brief psychotherapy. ; Exposure therapy.</t>
  </si>
  <si>
    <t>The Dialectical Behavior Therapy Skills Workbook for PTSD : Practical Exercises for Overcoming Trauma and Post-Traumatic Stress Disorder</t>
  </si>
  <si>
    <t>Reutter, Kirby;DePasquale, Dawn</t>
  </si>
  <si>
    <t>Vietnam Veterans Unbroken : Conversations on Trauma and Resiliency</t>
  </si>
  <si>
    <t>Loring, Jacqueline Murray</t>
  </si>
  <si>
    <t>DS559.73.U6 .L675 2019</t>
  </si>
  <si>
    <t>Vietnam War, 1961-1975-Veterans-Interviews. ; Vietnam War, 1961-1975-Veterans-Massachusetts-Biography. ; Resilience (Personality trait)-Anecdotes. ; Post-traumatic stress disorder-United States-Anecdotes.</t>
  </si>
  <si>
    <t>Moving Past PTSD : Consciousness, Understanding, and Appreciation for Military Veterans and Their Families</t>
  </si>
  <si>
    <t>Parent, Jaime B.;Davis, Danny K.</t>
  </si>
  <si>
    <t>RC552.P67 .P374 2019</t>
  </si>
  <si>
    <t>Combat Disorders. ; Stress Disorders, Post-Traumatic.</t>
  </si>
  <si>
    <t>Prolonged Exposure Therapy for PTSD : Emotional Processing of Traumatic Experiences - Therapist Guide</t>
  </si>
  <si>
    <t>Foa, Edna;Hembree, Elizabeth A.;Rothbaum, Barbara Olasov;Rauch, Sheila</t>
  </si>
  <si>
    <t>The Body Awareness Workbook for Trauma : Release Trauma from Your Body, Find Emotional Balance, and Connect with Your Inner Wisdom</t>
  </si>
  <si>
    <t>Brown Yau, Julie;Genova, Lisa</t>
  </si>
  <si>
    <t>Landscapes of Trauma : The Psychology of the Battlefield</t>
  </si>
  <si>
    <t>Hunt, Nigel</t>
  </si>
  <si>
    <t>U22.3 .H868 2020</t>
  </si>
  <si>
    <t>War-Psychological aspects.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</si>
</sst>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7262-11BE-46D1-B42E-355E22E7AF0E}">
  <dimension ref="A1:J50"/>
  <sheetViews>
    <sheetView tabSelected="1" workbookViewId="0">
      <selection activeCell="A2" sqref="A2:XFD50"/>
    </sheetView>
  </sheetViews>
  <sheetFormatPr defaultRowHeight="14.4" x14ac:dyDescent="0.3"/>
  <cols>
    <col min="4" max="4" width="116.5546875" bestFit="1" customWidth="1"/>
    <col min="5" max="5" width="14.109375" bestFit="1" customWidth="1"/>
    <col min="6" max="6" width="40.88671875" bestFit="1" customWidth="1"/>
    <col min="7" max="7" width="14.88671875" customWidth="1"/>
    <col min="8" max="8" width="143.109375" bestFit="1" customWidth="1"/>
    <col min="9" max="9" width="22.77734375" bestFit="1" customWidth="1"/>
    <col min="10" max="10" width="255.77734375" bestFit="1" customWidth="1"/>
  </cols>
  <sheetData>
    <row r="1" spans="1:10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3" customFormat="1" x14ac:dyDescent="0.3">
      <c r="A2" s="3">
        <v>20190829</v>
      </c>
      <c r="B2" s="3" t="s">
        <v>18</v>
      </c>
      <c r="C2" s="4">
        <v>4771951</v>
      </c>
      <c r="D2" t="s">
        <v>19</v>
      </c>
      <c r="E2" t="str">
        <f>"9781626255036"</f>
        <v>9781626255036</v>
      </c>
      <c r="F2" t="s">
        <v>20</v>
      </c>
      <c r="G2">
        <v>2016</v>
      </c>
      <c r="H2" t="s">
        <v>21</v>
      </c>
      <c r="I2" t="s">
        <v>22</v>
      </c>
      <c r="J2" t="s">
        <v>23</v>
      </c>
    </row>
    <row r="3" spans="1:10" s="3" customFormat="1" x14ac:dyDescent="0.3">
      <c r="A3" s="3">
        <v>20190829</v>
      </c>
      <c r="B3" s="3" t="s">
        <v>18</v>
      </c>
      <c r="C3" s="4">
        <v>4792767</v>
      </c>
      <c r="D3" t="s">
        <v>24</v>
      </c>
      <c r="E3" t="str">
        <f>"9780191075629"</f>
        <v>9780191075629</v>
      </c>
      <c r="F3" t="s">
        <v>17</v>
      </c>
      <c r="G3">
        <v>2017</v>
      </c>
      <c r="H3" t="s">
        <v>25</v>
      </c>
      <c r="I3" t="s">
        <v>26</v>
      </c>
      <c r="J3" t="s">
        <v>27</v>
      </c>
    </row>
    <row r="4" spans="1:10" s="3" customFormat="1" x14ac:dyDescent="0.3">
      <c r="A4" s="3">
        <v>20190829</v>
      </c>
      <c r="B4" s="3" t="s">
        <v>18</v>
      </c>
      <c r="C4" s="4">
        <v>4844817</v>
      </c>
      <c r="D4" t="s">
        <v>28</v>
      </c>
      <c r="E4" t="str">
        <f>"9781462530533"</f>
        <v>9781462530533</v>
      </c>
      <c r="F4" t="s">
        <v>29</v>
      </c>
      <c r="G4">
        <v>2017</v>
      </c>
      <c r="H4" t="s">
        <v>30</v>
      </c>
      <c r="I4" t="s">
        <v>31</v>
      </c>
      <c r="J4" t="s">
        <v>32</v>
      </c>
    </row>
    <row r="5" spans="1:10" s="3" customFormat="1" x14ac:dyDescent="0.3">
      <c r="A5" s="3">
        <v>20190829</v>
      </c>
      <c r="B5" s="3" t="s">
        <v>18</v>
      </c>
      <c r="C5" s="4">
        <v>4845345</v>
      </c>
      <c r="D5" t="s">
        <v>33</v>
      </c>
      <c r="E5" t="str">
        <f>"9781351987233"</f>
        <v>9781351987233</v>
      </c>
      <c r="F5" t="s">
        <v>10</v>
      </c>
      <c r="G5">
        <v>2017</v>
      </c>
      <c r="H5" t="s">
        <v>34</v>
      </c>
      <c r="I5" t="s">
        <v>35</v>
      </c>
      <c r="J5" t="s">
        <v>36</v>
      </c>
    </row>
    <row r="6" spans="1:10" s="3" customFormat="1" x14ac:dyDescent="0.3">
      <c r="A6" s="3">
        <v>20190829</v>
      </c>
      <c r="B6" s="3" t="s">
        <v>18</v>
      </c>
      <c r="C6" s="4">
        <v>4945886</v>
      </c>
      <c r="D6" t="s">
        <v>37</v>
      </c>
      <c r="E6" t="str">
        <f>"9786074486209"</f>
        <v>9786074486209</v>
      </c>
      <c r="F6" t="s">
        <v>38</v>
      </c>
      <c r="G6">
        <v>2017</v>
      </c>
      <c r="H6" t="s">
        <v>39</v>
      </c>
      <c r="I6" t="s">
        <v>40</v>
      </c>
      <c r="J6" t="s">
        <v>41</v>
      </c>
    </row>
    <row r="7" spans="1:10" s="3" customFormat="1" x14ac:dyDescent="0.3">
      <c r="A7" s="3">
        <v>20190829</v>
      </c>
      <c r="B7" s="3" t="s">
        <v>18</v>
      </c>
      <c r="C7" s="4">
        <v>5085497</v>
      </c>
      <c r="D7" t="s">
        <v>42</v>
      </c>
      <c r="E7" t="str">
        <f>"9781317189787"</f>
        <v>9781317189787</v>
      </c>
      <c r="F7" t="s">
        <v>10</v>
      </c>
      <c r="G7">
        <v>2018</v>
      </c>
      <c r="H7" t="s">
        <v>43</v>
      </c>
      <c r="I7" t="s">
        <v>44</v>
      </c>
      <c r="J7" t="s">
        <v>23</v>
      </c>
    </row>
    <row r="8" spans="1:10" s="3" customFormat="1" x14ac:dyDescent="0.3">
      <c r="A8" s="3">
        <v>20190829</v>
      </c>
      <c r="B8" s="3" t="s">
        <v>18</v>
      </c>
      <c r="C8" s="4">
        <v>5104358</v>
      </c>
      <c r="D8" t="s">
        <v>45</v>
      </c>
      <c r="E8" t="str">
        <f>"9781459735156"</f>
        <v>9781459735156</v>
      </c>
      <c r="F8" t="s">
        <v>11</v>
      </c>
      <c r="G8">
        <v>2017</v>
      </c>
      <c r="H8" t="s">
        <v>46</v>
      </c>
      <c r="I8" t="s">
        <v>47</v>
      </c>
      <c r="J8" t="s">
        <v>48</v>
      </c>
    </row>
    <row r="9" spans="1:10" s="3" customFormat="1" x14ac:dyDescent="0.3">
      <c r="A9" s="3">
        <v>20190829</v>
      </c>
      <c r="B9" s="3" t="s">
        <v>18</v>
      </c>
      <c r="C9" s="4">
        <v>5116672</v>
      </c>
      <c r="D9" t="s">
        <v>49</v>
      </c>
      <c r="E9" t="str">
        <f>"9781433828164"</f>
        <v>9781433828164</v>
      </c>
      <c r="F9" t="s">
        <v>50</v>
      </c>
      <c r="G9">
        <v>2018</v>
      </c>
      <c r="H9" t="s">
        <v>51</v>
      </c>
      <c r="I9" t="s">
        <v>52</v>
      </c>
      <c r="J9" t="s">
        <v>53</v>
      </c>
    </row>
    <row r="10" spans="1:10" s="3" customFormat="1" x14ac:dyDescent="0.3">
      <c r="A10" s="3">
        <v>20190829</v>
      </c>
      <c r="B10" s="3" t="s">
        <v>18</v>
      </c>
      <c r="C10" s="4">
        <v>5144361</v>
      </c>
      <c r="D10" t="s">
        <v>54</v>
      </c>
      <c r="E10" t="str">
        <f>"9780830889129"</f>
        <v>9780830889129</v>
      </c>
      <c r="F10" t="s">
        <v>55</v>
      </c>
      <c r="G10">
        <v>2017</v>
      </c>
      <c r="H10" t="s">
        <v>56</v>
      </c>
      <c r="I10" t="s">
        <v>57</v>
      </c>
      <c r="J10" t="s">
        <v>58</v>
      </c>
    </row>
    <row r="11" spans="1:10" s="3" customFormat="1" x14ac:dyDescent="0.3">
      <c r="A11" s="3">
        <v>20190829</v>
      </c>
      <c r="B11" s="3" t="s">
        <v>18</v>
      </c>
      <c r="C11" s="4">
        <v>5153824</v>
      </c>
      <c r="D11" t="s">
        <v>59</v>
      </c>
      <c r="E11" t="str">
        <f>"9781462532780"</f>
        <v>9781462532780</v>
      </c>
      <c r="F11" t="s">
        <v>29</v>
      </c>
      <c r="G11">
        <v>2018</v>
      </c>
      <c r="H11" t="s">
        <v>60</v>
      </c>
      <c r="I11" t="s">
        <v>61</v>
      </c>
      <c r="J11" t="s">
        <v>62</v>
      </c>
    </row>
    <row r="12" spans="1:10" s="3" customFormat="1" x14ac:dyDescent="0.3">
      <c r="A12" s="3">
        <v>20190829</v>
      </c>
      <c r="B12" s="3" t="s">
        <v>18</v>
      </c>
      <c r="C12" s="4">
        <v>5178289</v>
      </c>
      <c r="D12" t="s">
        <v>63</v>
      </c>
      <c r="E12" t="str">
        <f>"9781493971480"</f>
        <v>9781493971480</v>
      </c>
      <c r="F12" t="s">
        <v>64</v>
      </c>
      <c r="G12">
        <v>2018</v>
      </c>
      <c r="H12" t="s">
        <v>65</v>
      </c>
      <c r="I12" t="s">
        <v>66</v>
      </c>
      <c r="J12" t="s">
        <v>67</v>
      </c>
    </row>
    <row r="13" spans="1:10" s="3" customFormat="1" x14ac:dyDescent="0.3">
      <c r="A13" s="3">
        <v>20190829</v>
      </c>
      <c r="B13" s="3" t="s">
        <v>18</v>
      </c>
      <c r="C13" s="4">
        <v>5179429</v>
      </c>
      <c r="D13" t="s">
        <v>68</v>
      </c>
      <c r="E13" t="str">
        <f>"9789813229334"</f>
        <v>9789813229334</v>
      </c>
      <c r="F13" t="s">
        <v>69</v>
      </c>
      <c r="G13">
        <v>2018</v>
      </c>
      <c r="H13" t="s">
        <v>70</v>
      </c>
      <c r="I13" t="s">
        <v>71</v>
      </c>
      <c r="J13" t="s">
        <v>72</v>
      </c>
    </row>
    <row r="14" spans="1:10" s="3" customFormat="1" x14ac:dyDescent="0.3">
      <c r="A14" s="3">
        <v>20190829</v>
      </c>
      <c r="B14" s="3" t="s">
        <v>18</v>
      </c>
      <c r="C14" s="4">
        <v>5205836</v>
      </c>
      <c r="D14" t="s">
        <v>73</v>
      </c>
      <c r="E14" t="str">
        <f>"9781498554848"</f>
        <v>9781498554848</v>
      </c>
      <c r="F14" t="s">
        <v>13</v>
      </c>
      <c r="G14">
        <v>2018</v>
      </c>
      <c r="H14" t="s">
        <v>74</v>
      </c>
      <c r="I14" t="s">
        <v>75</v>
      </c>
      <c r="J14" t="s">
        <v>76</v>
      </c>
    </row>
    <row r="15" spans="1:10" s="3" customFormat="1" x14ac:dyDescent="0.3">
      <c r="A15" s="3">
        <v>20190829</v>
      </c>
      <c r="B15" s="3" t="s">
        <v>18</v>
      </c>
      <c r="C15" s="4">
        <v>5253305</v>
      </c>
      <c r="D15" t="s">
        <v>77</v>
      </c>
      <c r="E15" t="str">
        <f>"9780826170095"</f>
        <v>9780826170095</v>
      </c>
      <c r="F15" t="s">
        <v>78</v>
      </c>
      <c r="G15">
        <v>2017</v>
      </c>
      <c r="H15" t="s">
        <v>79</v>
      </c>
      <c r="I15"/>
      <c r="J15" t="s">
        <v>80</v>
      </c>
    </row>
    <row r="16" spans="1:10" s="3" customFormat="1" x14ac:dyDescent="0.3">
      <c r="A16" s="3">
        <v>20190829</v>
      </c>
      <c r="B16" s="3" t="s">
        <v>18</v>
      </c>
      <c r="C16" s="4">
        <v>5261513</v>
      </c>
      <c r="D16" t="s">
        <v>81</v>
      </c>
      <c r="E16" t="str">
        <f>"9781784505882"</f>
        <v>9781784505882</v>
      </c>
      <c r="F16" t="s">
        <v>82</v>
      </c>
      <c r="G16">
        <v>2018</v>
      </c>
      <c r="H16" t="s">
        <v>83</v>
      </c>
      <c r="I16" t="s">
        <v>84</v>
      </c>
      <c r="J16" t="s">
        <v>85</v>
      </c>
    </row>
    <row r="17" spans="1:10" s="3" customFormat="1" x14ac:dyDescent="0.3">
      <c r="A17" s="3">
        <v>20190829</v>
      </c>
      <c r="B17" s="3" t="s">
        <v>18</v>
      </c>
      <c r="C17" s="4">
        <v>5261514</v>
      </c>
      <c r="D17" t="s">
        <v>86</v>
      </c>
      <c r="E17" t="str">
        <f>"9781784505974"</f>
        <v>9781784505974</v>
      </c>
      <c r="F17" t="s">
        <v>82</v>
      </c>
      <c r="G17">
        <v>2018</v>
      </c>
      <c r="H17" t="s">
        <v>87</v>
      </c>
      <c r="I17" t="s">
        <v>88</v>
      </c>
      <c r="J17" t="s">
        <v>89</v>
      </c>
    </row>
    <row r="18" spans="1:10" s="3" customFormat="1" x14ac:dyDescent="0.3">
      <c r="A18" s="3">
        <v>20190829</v>
      </c>
      <c r="B18" s="3" t="s">
        <v>18</v>
      </c>
      <c r="C18" s="4">
        <v>5264552</v>
      </c>
      <c r="D18" t="s">
        <v>90</v>
      </c>
      <c r="E18" t="str">
        <f>"9781538105788"</f>
        <v>9781538105788</v>
      </c>
      <c r="F18" t="s">
        <v>91</v>
      </c>
      <c r="G18">
        <v>2018</v>
      </c>
      <c r="H18" t="s">
        <v>92</v>
      </c>
      <c r="I18" t="s">
        <v>93</v>
      </c>
      <c r="J18" t="s">
        <v>94</v>
      </c>
    </row>
    <row r="19" spans="1:10" s="3" customFormat="1" x14ac:dyDescent="0.3">
      <c r="A19" s="3">
        <v>20190829</v>
      </c>
      <c r="B19" s="3" t="s">
        <v>18</v>
      </c>
      <c r="C19" s="4">
        <v>5339530</v>
      </c>
      <c r="D19" t="s">
        <v>95</v>
      </c>
      <c r="E19" t="str">
        <f>"9781421426402"</f>
        <v>9781421426402</v>
      </c>
      <c r="F19" t="s">
        <v>96</v>
      </c>
      <c r="G19">
        <v>2018</v>
      </c>
      <c r="H19" t="s">
        <v>97</v>
      </c>
      <c r="I19" t="s">
        <v>98</v>
      </c>
      <c r="J19"/>
    </row>
    <row r="20" spans="1:10" s="3" customFormat="1" x14ac:dyDescent="0.3">
      <c r="A20" s="3">
        <v>20190829</v>
      </c>
      <c r="B20" s="3" t="s">
        <v>18</v>
      </c>
      <c r="C20" s="4">
        <v>5394756</v>
      </c>
      <c r="D20" t="s">
        <v>99</v>
      </c>
      <c r="E20" t="str">
        <f>"9781349953660"</f>
        <v>9781349953660</v>
      </c>
      <c r="F20" t="s">
        <v>100</v>
      </c>
      <c r="G20">
        <v>2019</v>
      </c>
      <c r="H20" t="s">
        <v>101</v>
      </c>
      <c r="I20" t="s">
        <v>102</v>
      </c>
      <c r="J20" t="s">
        <v>103</v>
      </c>
    </row>
    <row r="21" spans="1:10" s="3" customFormat="1" x14ac:dyDescent="0.3">
      <c r="A21" s="3">
        <v>20190829</v>
      </c>
      <c r="B21" s="3" t="s">
        <v>18</v>
      </c>
      <c r="C21" s="4">
        <v>5400645</v>
      </c>
      <c r="D21" t="s">
        <v>104</v>
      </c>
      <c r="E21" t="str">
        <f>"9781351345149"</f>
        <v>9781351345149</v>
      </c>
      <c r="F21" t="s">
        <v>10</v>
      </c>
      <c r="G21">
        <v>2018</v>
      </c>
      <c r="H21" t="s">
        <v>105</v>
      </c>
      <c r="I21" t="s">
        <v>106</v>
      </c>
      <c r="J21"/>
    </row>
    <row r="22" spans="1:10" s="3" customFormat="1" x14ac:dyDescent="0.3">
      <c r="A22" s="3">
        <v>20190829</v>
      </c>
      <c r="B22" s="3" t="s">
        <v>18</v>
      </c>
      <c r="C22" s="4">
        <v>5426750</v>
      </c>
      <c r="D22" t="s">
        <v>107</v>
      </c>
      <c r="E22" t="str">
        <f>"9781315527444"</f>
        <v>9781315527444</v>
      </c>
      <c r="F22" t="s">
        <v>10</v>
      </c>
      <c r="G22">
        <v>2018</v>
      </c>
      <c r="H22" t="s">
        <v>108</v>
      </c>
      <c r="I22" t="s">
        <v>109</v>
      </c>
      <c r="J22" t="s">
        <v>110</v>
      </c>
    </row>
    <row r="23" spans="1:10" s="3" customFormat="1" x14ac:dyDescent="0.3">
      <c r="A23" s="3">
        <v>20190829</v>
      </c>
      <c r="B23" s="3" t="s">
        <v>18</v>
      </c>
      <c r="C23" s="4">
        <v>5451970</v>
      </c>
      <c r="D23" t="s">
        <v>111</v>
      </c>
      <c r="E23" t="str">
        <f>"9780190678791"</f>
        <v>9780190678791</v>
      </c>
      <c r="F23" t="s">
        <v>14</v>
      </c>
      <c r="G23">
        <v>2018</v>
      </c>
      <c r="H23" t="s">
        <v>112</v>
      </c>
      <c r="I23" t="s">
        <v>113</v>
      </c>
      <c r="J23"/>
    </row>
    <row r="24" spans="1:10" s="3" customFormat="1" x14ac:dyDescent="0.3">
      <c r="A24" s="3">
        <v>20190829</v>
      </c>
      <c r="B24" s="3" t="s">
        <v>18</v>
      </c>
      <c r="C24" s="4">
        <v>5473059</v>
      </c>
      <c r="D24" t="s">
        <v>114</v>
      </c>
      <c r="E24" t="str">
        <f>"9781108683463"</f>
        <v>9781108683463</v>
      </c>
      <c r="F24" t="s">
        <v>16</v>
      </c>
      <c r="G24">
        <v>2018</v>
      </c>
      <c r="H24" t="s">
        <v>115</v>
      </c>
      <c r="I24" t="s">
        <v>116</v>
      </c>
      <c r="J24" t="s">
        <v>117</v>
      </c>
    </row>
    <row r="25" spans="1:10" s="3" customFormat="1" x14ac:dyDescent="0.3">
      <c r="A25" s="3">
        <v>20190829</v>
      </c>
      <c r="B25" s="3" t="s">
        <v>18</v>
      </c>
      <c r="C25" s="4">
        <v>5499932</v>
      </c>
      <c r="D25" t="s">
        <v>118</v>
      </c>
      <c r="E25" t="str">
        <f>"9780826172563"</f>
        <v>9780826172563</v>
      </c>
      <c r="F25" t="s">
        <v>78</v>
      </c>
      <c r="G25">
        <v>2019</v>
      </c>
      <c r="H25" t="s">
        <v>119</v>
      </c>
      <c r="I25" t="s">
        <v>120</v>
      </c>
      <c r="J25" t="s">
        <v>121</v>
      </c>
    </row>
    <row r="26" spans="1:10" s="3" customFormat="1" x14ac:dyDescent="0.3">
      <c r="A26" s="3">
        <v>20190829</v>
      </c>
      <c r="B26" s="3" t="s">
        <v>18</v>
      </c>
      <c r="C26" s="4">
        <v>5517266</v>
      </c>
      <c r="D26" t="s">
        <v>122</v>
      </c>
      <c r="E26" t="str">
        <f>"9781462537464"</f>
        <v>9781462537464</v>
      </c>
      <c r="F26" t="s">
        <v>29</v>
      </c>
      <c r="G26">
        <v>2019</v>
      </c>
      <c r="H26" t="s">
        <v>123</v>
      </c>
      <c r="I26" t="s">
        <v>124</v>
      </c>
      <c r="J26"/>
    </row>
    <row r="27" spans="1:10" s="3" customFormat="1" x14ac:dyDescent="0.3">
      <c r="A27" s="3">
        <v>20190829</v>
      </c>
      <c r="B27" s="3" t="s">
        <v>18</v>
      </c>
      <c r="C27" s="4">
        <v>5526817</v>
      </c>
      <c r="D27" t="s">
        <v>125</v>
      </c>
      <c r="E27" t="str">
        <f>"9781442258150"</f>
        <v>9781442258150</v>
      </c>
      <c r="F27" t="s">
        <v>91</v>
      </c>
      <c r="G27">
        <v>2019</v>
      </c>
      <c r="H27" t="s">
        <v>126</v>
      </c>
      <c r="I27" t="s">
        <v>127</v>
      </c>
      <c r="J27" t="s">
        <v>72</v>
      </c>
    </row>
    <row r="28" spans="1:10" s="3" customFormat="1" x14ac:dyDescent="0.3">
      <c r="A28" s="3">
        <v>20190829</v>
      </c>
      <c r="B28" s="3" t="s">
        <v>18</v>
      </c>
      <c r="C28" s="4">
        <v>5579990</v>
      </c>
      <c r="D28" t="s">
        <v>128</v>
      </c>
      <c r="E28" t="str">
        <f>"9780429850738"</f>
        <v>9780429850738</v>
      </c>
      <c r="F28" t="s">
        <v>10</v>
      </c>
      <c r="G28">
        <v>2019</v>
      </c>
      <c r="H28" t="s">
        <v>129</v>
      </c>
      <c r="I28" t="s">
        <v>130</v>
      </c>
      <c r="J28" t="s">
        <v>131</v>
      </c>
    </row>
    <row r="29" spans="1:10" s="3" customFormat="1" x14ac:dyDescent="0.3">
      <c r="A29" s="3">
        <v>20190829</v>
      </c>
      <c r="B29" s="3" t="s">
        <v>18</v>
      </c>
      <c r="C29" s="4">
        <v>5609402</v>
      </c>
      <c r="D29" t="s">
        <v>132</v>
      </c>
      <c r="E29" t="str">
        <f>"9781462538478"</f>
        <v>9781462538478</v>
      </c>
      <c r="F29" t="s">
        <v>29</v>
      </c>
      <c r="G29">
        <v>2019</v>
      </c>
      <c r="H29" t="s">
        <v>133</v>
      </c>
      <c r="I29" t="s">
        <v>134</v>
      </c>
      <c r="J29" t="s">
        <v>135</v>
      </c>
    </row>
    <row r="30" spans="1:10" s="3" customFormat="1" x14ac:dyDescent="0.3">
      <c r="A30" s="3">
        <v>20190829</v>
      </c>
      <c r="B30" s="3" t="s">
        <v>18</v>
      </c>
      <c r="C30" s="4">
        <v>5610004</v>
      </c>
      <c r="D30" t="s">
        <v>136</v>
      </c>
      <c r="E30" t="str">
        <f>"9780826143167"</f>
        <v>9780826143167</v>
      </c>
      <c r="F30" t="s">
        <v>78</v>
      </c>
      <c r="G30">
        <v>2019</v>
      </c>
      <c r="H30" t="s">
        <v>137</v>
      </c>
      <c r="I30" t="s">
        <v>138</v>
      </c>
      <c r="J30" t="s">
        <v>139</v>
      </c>
    </row>
    <row r="31" spans="1:10" s="3" customFormat="1" x14ac:dyDescent="0.3">
      <c r="A31" s="3">
        <v>20190829</v>
      </c>
      <c r="B31" s="3" t="s">
        <v>18</v>
      </c>
      <c r="C31" s="4">
        <v>5631231</v>
      </c>
      <c r="D31" t="s">
        <v>140</v>
      </c>
      <c r="E31" t="str">
        <f>"9781616764975"</f>
        <v>9781616764975</v>
      </c>
      <c r="F31" t="s">
        <v>141</v>
      </c>
      <c r="G31">
        <v>2019</v>
      </c>
      <c r="H31" t="s">
        <v>142</v>
      </c>
      <c r="I31" t="s">
        <v>143</v>
      </c>
      <c r="J31" t="s">
        <v>27</v>
      </c>
    </row>
    <row r="32" spans="1:10" s="3" customFormat="1" x14ac:dyDescent="0.3">
      <c r="A32" s="3">
        <v>20190829</v>
      </c>
      <c r="B32" s="3" t="s">
        <v>18</v>
      </c>
      <c r="C32" s="4">
        <v>5633556</v>
      </c>
      <c r="D32" t="s">
        <v>144</v>
      </c>
      <c r="E32" t="str">
        <f>"9781640121812"</f>
        <v>9781640121812</v>
      </c>
      <c r="F32" t="s">
        <v>145</v>
      </c>
      <c r="G32">
        <v>2019</v>
      </c>
      <c r="H32" t="s">
        <v>146</v>
      </c>
      <c r="I32" t="s">
        <v>147</v>
      </c>
      <c r="J32" t="s">
        <v>148</v>
      </c>
    </row>
    <row r="33" spans="1:10" s="3" customFormat="1" x14ac:dyDescent="0.3">
      <c r="A33" s="3">
        <v>20190829</v>
      </c>
      <c r="B33" s="3" t="s">
        <v>18</v>
      </c>
      <c r="C33" s="4">
        <v>5643012</v>
      </c>
      <c r="D33" t="s">
        <v>149</v>
      </c>
      <c r="E33" t="str">
        <f>"9781925283785"</f>
        <v>9781925283785</v>
      </c>
      <c r="F33" t="s">
        <v>150</v>
      </c>
      <c r="G33">
        <v>2018</v>
      </c>
      <c r="H33" t="s">
        <v>151</v>
      </c>
      <c r="I33" t="s">
        <v>152</v>
      </c>
      <c r="J33" t="s">
        <v>27</v>
      </c>
    </row>
    <row r="34" spans="1:10" s="3" customFormat="1" x14ac:dyDescent="0.3">
      <c r="A34" s="3">
        <v>20190829</v>
      </c>
      <c r="B34" s="3" t="s">
        <v>18</v>
      </c>
      <c r="C34" s="4">
        <v>5669488</v>
      </c>
      <c r="D34" t="s">
        <v>153</v>
      </c>
      <c r="E34" t="str">
        <f>"9781620556351"</f>
        <v>9781620556351</v>
      </c>
      <c r="F34" t="s">
        <v>154</v>
      </c>
      <c r="G34">
        <v>2018</v>
      </c>
      <c r="H34" t="s">
        <v>155</v>
      </c>
      <c r="I34"/>
      <c r="J34"/>
    </row>
    <row r="35" spans="1:10" s="3" customFormat="1" x14ac:dyDescent="0.3">
      <c r="A35" s="3">
        <v>20190829</v>
      </c>
      <c r="B35" s="3" t="s">
        <v>18</v>
      </c>
      <c r="C35" s="4">
        <v>5673589</v>
      </c>
      <c r="D35" t="s">
        <v>156</v>
      </c>
      <c r="E35" t="str">
        <f>"9781498554602"</f>
        <v>9781498554602</v>
      </c>
      <c r="F35" t="s">
        <v>13</v>
      </c>
      <c r="G35">
        <v>2019</v>
      </c>
      <c r="H35" t="s">
        <v>157</v>
      </c>
      <c r="I35" t="s">
        <v>158</v>
      </c>
      <c r="J35" t="s">
        <v>159</v>
      </c>
    </row>
    <row r="36" spans="1:10" s="3" customFormat="1" x14ac:dyDescent="0.3">
      <c r="A36" s="3">
        <v>20190829</v>
      </c>
      <c r="B36" s="3" t="s">
        <v>18</v>
      </c>
      <c r="C36" s="4">
        <v>5702566</v>
      </c>
      <c r="D36" t="s">
        <v>160</v>
      </c>
      <c r="E36" t="str">
        <f>"9781479841509"</f>
        <v>9781479841509</v>
      </c>
      <c r="F36" t="s">
        <v>15</v>
      </c>
      <c r="G36">
        <v>2019</v>
      </c>
      <c r="H36" t="s">
        <v>161</v>
      </c>
      <c r="I36" t="s">
        <v>162</v>
      </c>
      <c r="J36" t="s">
        <v>163</v>
      </c>
    </row>
    <row r="37" spans="1:10" s="3" customFormat="1" x14ac:dyDescent="0.3">
      <c r="A37" s="3">
        <v>20190829</v>
      </c>
      <c r="B37" s="3" t="s">
        <v>18</v>
      </c>
      <c r="C37" s="4">
        <v>5702812</v>
      </c>
      <c r="D37" t="s">
        <v>164</v>
      </c>
      <c r="E37" t="str">
        <f>"9780128119761"</f>
        <v>9780128119761</v>
      </c>
      <c r="F37" t="s">
        <v>165</v>
      </c>
      <c r="G37">
        <v>2019</v>
      </c>
      <c r="H37" t="s">
        <v>166</v>
      </c>
      <c r="I37" t="s">
        <v>167</v>
      </c>
      <c r="J37" t="s">
        <v>168</v>
      </c>
    </row>
    <row r="38" spans="1:10" s="3" customFormat="1" x14ac:dyDescent="0.3">
      <c r="A38" s="3">
        <v>20190829</v>
      </c>
      <c r="B38" s="3" t="s">
        <v>18</v>
      </c>
      <c r="C38" s="4">
        <v>5719536</v>
      </c>
      <c r="D38" t="s">
        <v>169</v>
      </c>
      <c r="E38" t="str">
        <f>"9781462538713"</f>
        <v>9781462538713</v>
      </c>
      <c r="F38" t="s">
        <v>29</v>
      </c>
      <c r="G38">
        <v>2019</v>
      </c>
      <c r="H38" t="s">
        <v>170</v>
      </c>
      <c r="I38" t="s">
        <v>171</v>
      </c>
      <c r="J38" t="s">
        <v>172</v>
      </c>
    </row>
    <row r="39" spans="1:10" s="3" customFormat="1" x14ac:dyDescent="0.3">
      <c r="A39" s="3">
        <v>20190829</v>
      </c>
      <c r="B39" s="3" t="s">
        <v>18</v>
      </c>
      <c r="C39" s="4">
        <v>5723514</v>
      </c>
      <c r="D39" t="s">
        <v>173</v>
      </c>
      <c r="E39" t="str">
        <f>"9781462538867"</f>
        <v>9781462538867</v>
      </c>
      <c r="F39" t="s">
        <v>29</v>
      </c>
      <c r="G39">
        <v>2019</v>
      </c>
      <c r="H39" t="s">
        <v>174</v>
      </c>
      <c r="I39" t="s">
        <v>175</v>
      </c>
      <c r="J39" t="s">
        <v>176</v>
      </c>
    </row>
    <row r="40" spans="1:10" s="3" customFormat="1" x14ac:dyDescent="0.3">
      <c r="A40" s="3">
        <v>20190829</v>
      </c>
      <c r="B40" s="3" t="s">
        <v>18</v>
      </c>
      <c r="C40" s="4">
        <v>5744583</v>
      </c>
      <c r="D40" t="s">
        <v>177</v>
      </c>
      <c r="E40" t="str">
        <f>"9781351811200"</f>
        <v>9781351811200</v>
      </c>
      <c r="F40" t="s">
        <v>10</v>
      </c>
      <c r="G40">
        <v>2019</v>
      </c>
      <c r="H40" t="s">
        <v>178</v>
      </c>
      <c r="I40" t="s">
        <v>179</v>
      </c>
      <c r="J40" t="s">
        <v>180</v>
      </c>
    </row>
    <row r="41" spans="1:10" s="3" customFormat="1" x14ac:dyDescent="0.3">
      <c r="A41" s="3">
        <v>20190829</v>
      </c>
      <c r="B41" s="3" t="s">
        <v>18</v>
      </c>
      <c r="C41" s="4">
        <v>5746046</v>
      </c>
      <c r="D41" t="s">
        <v>181</v>
      </c>
      <c r="E41" t="str">
        <f>"9780190904456"</f>
        <v>9780190904456</v>
      </c>
      <c r="F41" t="s">
        <v>14</v>
      </c>
      <c r="G41">
        <v>2019</v>
      </c>
      <c r="H41" t="s">
        <v>182</v>
      </c>
      <c r="I41" t="s">
        <v>183</v>
      </c>
      <c r="J41" t="s">
        <v>184</v>
      </c>
    </row>
    <row r="42" spans="1:10" s="3" customFormat="1" x14ac:dyDescent="0.3">
      <c r="A42" s="3">
        <v>20190829</v>
      </c>
      <c r="B42" s="3" t="s">
        <v>18</v>
      </c>
      <c r="C42" s="4">
        <v>5746392</v>
      </c>
      <c r="D42" t="s">
        <v>185</v>
      </c>
      <c r="E42" t="str">
        <f>"9780190457143"</f>
        <v>9780190457143</v>
      </c>
      <c r="F42" t="s">
        <v>14</v>
      </c>
      <c r="G42">
        <v>2018</v>
      </c>
      <c r="H42" t="s">
        <v>186</v>
      </c>
      <c r="I42" t="s">
        <v>187</v>
      </c>
      <c r="J42" t="s">
        <v>27</v>
      </c>
    </row>
    <row r="43" spans="1:10" s="3" customFormat="1" x14ac:dyDescent="0.3">
      <c r="A43" s="3">
        <v>20190829</v>
      </c>
      <c r="B43" s="3" t="s">
        <v>18</v>
      </c>
      <c r="C43" s="4">
        <v>5755833</v>
      </c>
      <c r="D43" t="s">
        <v>188</v>
      </c>
      <c r="E43" t="str">
        <f>"9781315442631"</f>
        <v>9781315442631</v>
      </c>
      <c r="F43" t="s">
        <v>10</v>
      </c>
      <c r="G43">
        <v>2019</v>
      </c>
      <c r="H43" t="s">
        <v>189</v>
      </c>
      <c r="I43" t="s">
        <v>190</v>
      </c>
      <c r="J43" t="s">
        <v>191</v>
      </c>
    </row>
    <row r="44" spans="1:10" s="3" customFormat="1" x14ac:dyDescent="0.3">
      <c r="A44" s="3">
        <v>20190829</v>
      </c>
      <c r="B44" s="3" t="s">
        <v>18</v>
      </c>
      <c r="C44" s="4">
        <v>5759425</v>
      </c>
      <c r="D44" t="s">
        <v>192</v>
      </c>
      <c r="E44" t="str">
        <f>"9781433830136"</f>
        <v>9781433830136</v>
      </c>
      <c r="F44" t="s">
        <v>50</v>
      </c>
      <c r="G44">
        <v>2019</v>
      </c>
      <c r="H44" t="s">
        <v>193</v>
      </c>
      <c r="I44" t="s">
        <v>194</v>
      </c>
      <c r="J44" t="s">
        <v>195</v>
      </c>
    </row>
    <row r="45" spans="1:10" s="3" customFormat="1" x14ac:dyDescent="0.3">
      <c r="A45" s="3">
        <v>20190829</v>
      </c>
      <c r="B45" s="3" t="s">
        <v>18</v>
      </c>
      <c r="C45" s="4">
        <v>5770177</v>
      </c>
      <c r="D45" t="s">
        <v>196</v>
      </c>
      <c r="E45" t="str">
        <f>"9781684032655"</f>
        <v>9781684032655</v>
      </c>
      <c r="F45" t="s">
        <v>20</v>
      </c>
      <c r="G45">
        <v>2019</v>
      </c>
      <c r="H45" t="s">
        <v>197</v>
      </c>
      <c r="I45"/>
      <c r="J45"/>
    </row>
    <row r="46" spans="1:10" s="3" customFormat="1" x14ac:dyDescent="0.3">
      <c r="A46" s="3">
        <v>20190829</v>
      </c>
      <c r="B46" s="3" t="s">
        <v>18</v>
      </c>
      <c r="C46" s="4">
        <v>5783702</v>
      </c>
      <c r="D46" t="s">
        <v>198</v>
      </c>
      <c r="E46" t="str">
        <f>"9781476636634"</f>
        <v>9781476636634</v>
      </c>
      <c r="F46" t="s">
        <v>12</v>
      </c>
      <c r="G46">
        <v>2019</v>
      </c>
      <c r="H46" t="s">
        <v>199</v>
      </c>
      <c r="I46" t="s">
        <v>200</v>
      </c>
      <c r="J46" t="s">
        <v>201</v>
      </c>
    </row>
    <row r="47" spans="1:10" s="3" customFormat="1" x14ac:dyDescent="0.3">
      <c r="A47" s="3">
        <v>20190829</v>
      </c>
      <c r="B47" s="3" t="s">
        <v>18</v>
      </c>
      <c r="C47" s="4">
        <v>5797469</v>
      </c>
      <c r="D47" t="s">
        <v>202</v>
      </c>
      <c r="E47" t="str">
        <f>"9781538127056"</f>
        <v>9781538127056</v>
      </c>
      <c r="F47" t="s">
        <v>91</v>
      </c>
      <c r="G47">
        <v>2019</v>
      </c>
      <c r="H47" t="s">
        <v>203</v>
      </c>
      <c r="I47" t="s">
        <v>204</v>
      </c>
      <c r="J47" t="s">
        <v>205</v>
      </c>
    </row>
    <row r="48" spans="1:10" s="3" customFormat="1" x14ac:dyDescent="0.3">
      <c r="A48" s="3">
        <v>20190829</v>
      </c>
      <c r="B48" s="3" t="s">
        <v>18</v>
      </c>
      <c r="C48" s="4">
        <v>5834089</v>
      </c>
      <c r="D48" t="s">
        <v>206</v>
      </c>
      <c r="E48" t="str">
        <f>"9780190926953"</f>
        <v>9780190926953</v>
      </c>
      <c r="F48" t="s">
        <v>14</v>
      </c>
      <c r="G48">
        <v>2019</v>
      </c>
      <c r="H48" t="s">
        <v>207</v>
      </c>
      <c r="I48"/>
      <c r="J48"/>
    </row>
    <row r="49" spans="1:10" s="3" customFormat="1" x14ac:dyDescent="0.3">
      <c r="A49" s="3">
        <v>20190829</v>
      </c>
      <c r="B49" s="3" t="s">
        <v>18</v>
      </c>
      <c r="C49" s="4">
        <v>5845545</v>
      </c>
      <c r="D49" t="s">
        <v>208</v>
      </c>
      <c r="E49" t="str">
        <f>"9781684033263"</f>
        <v>9781684033263</v>
      </c>
      <c r="F49" t="s">
        <v>20</v>
      </c>
      <c r="G49">
        <v>2019</v>
      </c>
      <c r="H49" t="s">
        <v>209</v>
      </c>
      <c r="I49"/>
      <c r="J49"/>
    </row>
    <row r="50" spans="1:10" s="3" customFormat="1" x14ac:dyDescent="0.3">
      <c r="A50" s="3">
        <v>20190829</v>
      </c>
      <c r="B50" s="3" t="s">
        <v>18</v>
      </c>
      <c r="C50" s="4">
        <v>5847807</v>
      </c>
      <c r="D50" t="s">
        <v>210</v>
      </c>
      <c r="E50" t="str">
        <f>"9781351975285"</f>
        <v>9781351975285</v>
      </c>
      <c r="F50" t="s">
        <v>10</v>
      </c>
      <c r="G50">
        <v>2020</v>
      </c>
      <c r="H50" t="s">
        <v>211</v>
      </c>
      <c r="I50" t="s">
        <v>212</v>
      </c>
      <c r="J50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 Jagirdar</dc:creator>
  <cp:lastModifiedBy>Radhi Jagirdar</cp:lastModifiedBy>
  <dcterms:created xsi:type="dcterms:W3CDTF">2020-06-05T19:56:40Z</dcterms:created>
  <dcterms:modified xsi:type="dcterms:W3CDTF">2020-06-05T20:01:14Z</dcterms:modified>
</cp:coreProperties>
</file>