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5EEE8167-01A5-4BCE-AF63-0440B80C053A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<sst xmlns="http://schemas.openxmlformats.org/spreadsheetml/2006/main" count="285" uniqueCount="211">
  <si>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</si>
  <si>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</si>
  <si>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</si>
  <si>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</si>
  <si>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</si>
  <si>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</si>
  <si>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</si>
  <si>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</si>
  <si>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</si>
  <si>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</si>
  <si>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Taylor &amp; Francis Group</t>
  </si>
  <si>
    <t>Palgrave Macmillan Limited</t>
  </si>
  <si>
    <t>H1-970.9</t>
  </si>
  <si>
    <t>Lexington Books</t>
  </si>
  <si>
    <t>University of California Press</t>
  </si>
  <si>
    <t>Oxford University Press USA - OSO</t>
  </si>
  <si>
    <t>Yale University Press</t>
  </si>
  <si>
    <t>New York University Press</t>
  </si>
  <si>
    <t>Bloomsbury Publishing Plc</t>
  </si>
  <si>
    <t>Oxford University Press, Incorporated</t>
  </si>
  <si>
    <t>Harvard University Press</t>
  </si>
  <si>
    <t>MIT Press</t>
  </si>
  <si>
    <t>Polity Press</t>
  </si>
  <si>
    <t>Palgrave Macmillan US</t>
  </si>
  <si>
    <t>Cambridge Scholars Publisher</t>
  </si>
  <si>
    <t>ABC-CLIO, LLC</t>
  </si>
  <si>
    <t>Springer International Publishing AG</t>
  </si>
  <si>
    <t>World Scientific Publishing Company</t>
  </si>
  <si>
    <t>Rowman &amp; Littlefield Publishers</t>
  </si>
  <si>
    <t>Race, Class, Gender</t>
  </si>
  <si>
    <t>The Economics of Inequality, Discrimination, Poverty, and Mobility</t>
  </si>
  <si>
    <t>Rycroft, Robert S.</t>
  </si>
  <si>
    <t>HC110.I5.R937 2018</t>
  </si>
  <si>
    <t>Income distribution--United States.</t>
  </si>
  <si>
    <t>Sexual Harassment Online : Shaming and Silencing Women in the Digital Age</t>
  </si>
  <si>
    <t>Lynne Rienner Publishers</t>
  </si>
  <si>
    <t>Levey, Tania G.</t>
  </si>
  <si>
    <t>HQ1237 .L48 2018</t>
  </si>
  <si>
    <t>Sex discrimination against women. ; Bullying. ; Social media. ; Internet and women.</t>
  </si>
  <si>
    <t>Historicizing Race</t>
  </si>
  <si>
    <t>Turda, Marius;Quine, Maria Sophia;Quine, Maria Sophia</t>
  </si>
  <si>
    <t>HT1507 .T87 2018</t>
  </si>
  <si>
    <t>Race-History.</t>
  </si>
  <si>
    <t>The Transformation of Title IX : Regulating Gender Equality in Education</t>
  </si>
  <si>
    <t>Brookings Institution Press</t>
  </si>
  <si>
    <t>Melnick, R. Shep</t>
  </si>
  <si>
    <t>LC213.2 .M45 2018</t>
  </si>
  <si>
    <t>Educational equalization-United States. ; Women-Education-United States.</t>
  </si>
  <si>
    <t>Reimagining Equality : A New Deal for Children of Color</t>
  </si>
  <si>
    <t>Dowd, Nancy E.</t>
  </si>
  <si>
    <t>Where the Millennials Will Take Us : A New Generation Wrestles with the Gender Structure</t>
  </si>
  <si>
    <t>Risman, Barbara J.</t>
  </si>
  <si>
    <t>HQ1075.5.U6 .R576 2018</t>
  </si>
  <si>
    <t>Sex role-United States. ; Gender expression-United States.</t>
  </si>
  <si>
    <t>Reclaiming the American Dream : Proven Solutions for Creating Economic Opportunity for All</t>
  </si>
  <si>
    <t>Hecht, Ben</t>
  </si>
  <si>
    <t>Dream Hoarders : How the American Upper Middle Class Is Leaving Everyone Else in the Dust, Why That Is a Problem, and What to Do About It</t>
  </si>
  <si>
    <t>Reeves, Richard V.</t>
  </si>
  <si>
    <t>HT690.U6 .R448 2018</t>
  </si>
  <si>
    <t>Middle class-United States.</t>
  </si>
  <si>
    <t>Backlash : What Happens When We Talk Honestly about Racism in America</t>
  </si>
  <si>
    <t>Yancy, George;West, Cornel</t>
  </si>
  <si>
    <t>The Encyclopedia of Racism in American Films</t>
  </si>
  <si>
    <t>Murguía, Salvador Jimenez</t>
  </si>
  <si>
    <t>The Vanishing Middle Class : Prejudice and Power in a Dual Economy</t>
  </si>
  <si>
    <t>Temin, Peter</t>
  </si>
  <si>
    <t>HC110.I5 .T455 2017</t>
  </si>
  <si>
    <t>Income distribution-United States. ; Middle class-United States-Economic conditions. ; United States-Economic conditions-2009-</t>
  </si>
  <si>
    <t>Moving Toward Integration : The Past and Future of Fair Housing</t>
  </si>
  <si>
    <t>Sander, Richard H.</t>
  </si>
  <si>
    <t>HD7288</t>
  </si>
  <si>
    <t>Rethinking New Womanhood : Practices of Gender, Class, Culture and Religion in South Asia</t>
  </si>
  <si>
    <t>Hussein, Nazia</t>
  </si>
  <si>
    <t>Feminism-South Asia. ; Women-South Asia-Social conditions.</t>
  </si>
  <si>
    <t>Fiscal Policies and Gender Equality</t>
  </si>
  <si>
    <t>International Monetary Fund</t>
  </si>
  <si>
    <t>Kolovich, Lisa L.</t>
  </si>
  <si>
    <t>HQ1236 .F573 2018</t>
  </si>
  <si>
    <t>Women's rights. ; Sex role in the work environment. ; Sex discrimination in employment. ; Fiscal policy.</t>
  </si>
  <si>
    <t>White Privilege : The Myth of a Post-Racial Society</t>
  </si>
  <si>
    <t>Policy Press</t>
  </si>
  <si>
    <t>Bhopal, Kalwant</t>
  </si>
  <si>
    <t>E184.A1 .B467 2018</t>
  </si>
  <si>
    <t>Whites-Race identity-United States. ; Whites-United States-Social conditions. ; Minorities-Social conditions.</t>
  </si>
  <si>
    <t>Poverty and Power : The Problem of Structural Inequality</t>
  </si>
  <si>
    <t>Royce, Edward</t>
  </si>
  <si>
    <t>HC110.P6 .R693 2019</t>
  </si>
  <si>
    <t>Poverty-United States. ; Equality-United States.</t>
  </si>
  <si>
    <t>Gender and the Law</t>
  </si>
  <si>
    <t>Bourne, Judith;Derry, Caroline</t>
  </si>
  <si>
    <t>KD4103 .B68 2018</t>
  </si>
  <si>
    <t>Feminism-Great Britain. ; Sex discrimination against women-Law and legislation-Great Britain. ; Women-Legal status, laws, etc.-Great Britain.</t>
  </si>
  <si>
    <t>Gender, Class and Power : An Analysis of Pay Inequalities in the Workplace</t>
  </si>
  <si>
    <t>Dawson, Tricia</t>
  </si>
  <si>
    <t>HF4999.2-6182</t>
  </si>
  <si>
    <t>Pay equity. ; Equal pay for equal work.</t>
  </si>
  <si>
    <t>Killing African Americans : Police and Vigilante Violence As a Racial Control Mechanism</t>
  </si>
  <si>
    <t>Cazenave, Noel A.</t>
  </si>
  <si>
    <t>E185.615 .C39 2018</t>
  </si>
  <si>
    <t>African Americans-Violence against. ; African Americans-Crimes against. ; Violence-United States. ; Homicide-United States. ; Police brutality-United States.</t>
  </si>
  <si>
    <t>Gendering Nationalism : Intersections of Nation, Gender and Sexuality</t>
  </si>
  <si>
    <t>Mulholland, Jon;Montagna, Nicola;Sanders-McDonagh, Erin</t>
  </si>
  <si>
    <t>Sex role-Political aspects.</t>
  </si>
  <si>
    <t>Land of the Fee : Hidden Costs and the Decline of the American Middle Class</t>
  </si>
  <si>
    <t>Fergus, Devin</t>
  </si>
  <si>
    <t>HT690.U6 .F474 2018</t>
  </si>
  <si>
    <t>Middle class-United States. ; Predatory lending-United States.</t>
  </si>
  <si>
    <t>Rethinking Racial Justice</t>
  </si>
  <si>
    <t>Valls, Andrew</t>
  </si>
  <si>
    <t>E185.89.R45 .V355 2018</t>
  </si>
  <si>
    <t>African Americans-Reparations. ; Social justice-United States. ; United States-Race relations-Political aspects. ; Affirmative action programs-Government policy-United States. ; African Americans-Social conditions-21st century. ; United States-Social policy.</t>
  </si>
  <si>
    <t>African American Girls and the Construction of Identity : Class, Race, and Gender</t>
  </si>
  <si>
    <t>Walker, Sheila</t>
  </si>
  <si>
    <t>E185.625 .W355 2018</t>
  </si>
  <si>
    <t>African American girls-Psychology. ; Identity (Psychology) in adolescence-United States-Case studies.</t>
  </si>
  <si>
    <t>Black Lives Matter: a Guide to an American Subculture</t>
  </si>
  <si>
    <t>Hillstrom, Laurie Collier</t>
  </si>
  <si>
    <t>E185.615 .H555 2018</t>
  </si>
  <si>
    <t>Black lives matter movement-History. ; African Americans-Social conditions-21st century. ; African Americans-Civil rights-History-21st century. ; Racial profiling in law enforcement-United States. ; United States-Race relations.</t>
  </si>
  <si>
    <t>Forgotten Americans : An Economic Agenda for a Divided Nation</t>
  </si>
  <si>
    <t>Sawhill, Isabel</t>
  </si>
  <si>
    <t>HD8072 .S294 2018</t>
  </si>
  <si>
    <t>Working class-United States. ; Labor-United States. ; Labor policy-United States. ; Equality-Economic aspects-United States. ; United States-Economic conditions-21st century. ; United States-Social conditions-21st century.</t>
  </si>
  <si>
    <t>Black Women in Politics : Demanding Citizenship, Challenging Power, and Seeking Justice</t>
  </si>
  <si>
    <t>State University of New York Press</t>
  </si>
  <si>
    <t>Alexander-Floyd, Nikol G.;Jordan-Zachery, Julia S.</t>
  </si>
  <si>
    <t>HQ1236 .B533 2018</t>
  </si>
  <si>
    <t>Women, Black-Political activity-Cross-cultural studies. ; Women, Black-Social conditions-Cross-cultural studies. ; Feminism-Cross-cultural studies.</t>
  </si>
  <si>
    <t>Comparative Racial Politics in Latin America</t>
  </si>
  <si>
    <t>Dixon, Kwame;Johnson III, Ollie A.</t>
  </si>
  <si>
    <t>F1419.N4 .C667 2019</t>
  </si>
  <si>
    <t>Blacks-Political activity-Latin America. ; Race-Political aspects-Latin America. ; Racism-Political aspects-Latin America. ; Race discrimination-Latin America-History. ; Latin America-Race relations-Political aspects. ; Latin America-Politics and government.</t>
  </si>
  <si>
    <t>Feminism's Forgotten Fight : The Unfinished Struggle for Work and Family</t>
  </si>
  <si>
    <t>Swinth, Kirsten</t>
  </si>
  <si>
    <t>HQ1421</t>
  </si>
  <si>
    <t>Second-wave feminism-United States.</t>
  </si>
  <si>
    <t>Crossing Borders in Gender and Culture</t>
  </si>
  <si>
    <t>HQ1075 .C767 2018</t>
  </si>
  <si>
    <t>Sex role.</t>
  </si>
  <si>
    <t>Dimensions of Blackness : Racial Identity and Political Beliefs</t>
  </si>
  <si>
    <t>Sullivan, Jas M.;Winburn, Jonathan;Cross, William E.</t>
  </si>
  <si>
    <t>E185.625 .S855 2018</t>
  </si>
  <si>
    <t>African Americans-Race identity. ; African Americans-Politics and government. ; African Americans-Social conditions. ; United States-Race relations. ; United States-Politics and government. ; United States-Social conditions.</t>
  </si>
  <si>
    <t>Class after Industry : A Complex Realist Approach</t>
  </si>
  <si>
    <t>Byrne, David</t>
  </si>
  <si>
    <t>Social classes. ; Capitalism.</t>
  </si>
  <si>
    <t>Caste and Gender in Contemporary India : Power, Privilege and Politics</t>
  </si>
  <si>
    <t>Banerjee, Supurna;Ghosh, Nandini</t>
  </si>
  <si>
    <t>DS422.C3 .C378 2019</t>
  </si>
  <si>
    <t>Caste-India. ; Sex discrimination-India. ; India-Social conditions.</t>
  </si>
  <si>
    <t>Relational Formations of Race : Theory, Method, and Practice</t>
  </si>
  <si>
    <t>Molina, Natalia</t>
  </si>
  <si>
    <t>HT1521 .R453 2019</t>
  </si>
  <si>
    <t>Race relations. ; Immigrants-United States-Social conditions.</t>
  </si>
  <si>
    <t>Marginality in the Urban Center : The Costs and Challenges of Continued Whiteness in the Americas and Beyond</t>
  </si>
  <si>
    <t>Brug, Peary;Ritter, Zachary S.;Roth, Kenneth R.</t>
  </si>
  <si>
    <t>Marginality, Social-United States.</t>
  </si>
  <si>
    <t>Intersections of Gender, Class, and Race in the Long Nineteenth Century and Beyond</t>
  </si>
  <si>
    <t>Leonardi, Barbara</t>
  </si>
  <si>
    <t>PN1-PN6790</t>
  </si>
  <si>
    <t>Sex role-Great Britain-History-19th century.</t>
  </si>
  <si>
    <t>Misogyny : The New Activism</t>
  </si>
  <si>
    <t>Ukockis, Gail</t>
  </si>
  <si>
    <t>HQ1233 .U363 2019</t>
  </si>
  <si>
    <t>Misogyny. ; Women-Psychology. ; SOCIAL SCIENCE / Feminism &amp; Feminist Theory.-bisacsh</t>
  </si>
  <si>
    <t>The Intersections of Whiteness</t>
  </si>
  <si>
    <t>Kindinger, Evangelia;Schmitt, Mark</t>
  </si>
  <si>
    <t>E184.A1 I1727 2019</t>
  </si>
  <si>
    <t>Whites-Race identity-United States. ; Race awareness-United States. ; Whites-Race awareness-Europe. ; Race awareness-Europe. ; Whites-Race identity-South Africa. ; Race awareness-South Africa.</t>
  </si>
  <si>
    <t>The Women's Liberation Movement and the Politics of Class in Britain</t>
  </si>
  <si>
    <t>Stevenson, George</t>
  </si>
  <si>
    <t>HQ1236 .S748 2019</t>
  </si>
  <si>
    <t>Feminism-Political aspects-Great Britain.</t>
  </si>
  <si>
    <t>The Class Ceiling : Why it Pays to be Privileged</t>
  </si>
  <si>
    <t>Friedman, Sam;Laurison, Daniel</t>
  </si>
  <si>
    <t>HD4903.5.G7 .F754 2019</t>
  </si>
  <si>
    <t>Discrimination in employment-Great Britain. ; Social classes-Great Britain.</t>
  </si>
  <si>
    <t>Black Women As Leaders: Challenging and Transforming Society</t>
  </si>
  <si>
    <t>Martin, Lori Latrice</t>
  </si>
  <si>
    <t>HD6054.2.U6 .M378 2019</t>
  </si>
  <si>
    <t>African American women in the professions. ; Leadership.</t>
  </si>
  <si>
    <t>Liberalism, Neutrality, and the Gendered Division of Labor</t>
  </si>
  <si>
    <t>Schouten, Gina</t>
  </si>
  <si>
    <t>HD6060.6 .S368 2019</t>
  </si>
  <si>
    <t>Sexual division of labor.</t>
  </si>
  <si>
    <t>Ethnic Spatial Segregation in European Cities</t>
  </si>
  <si>
    <t>Skifter Andersen, Hans</t>
  </si>
  <si>
    <t>The Gender Pay Gap and Social Partnership in Europe : Findings from Close the Deal, Fill the Gap</t>
  </si>
  <si>
    <t>Conley, Hazel;Gottardi, Donata;Healy, Geraldine;Mikołajczyk, Barbara;Peruzzi, Marco</t>
  </si>
  <si>
    <t>HD6061.2.E85 .G463 2019</t>
  </si>
  <si>
    <t>Wages-Women-European Union countries. ; Wages-Women-European Union countries-Case studies. ; Pay equity-European Union countries.</t>
  </si>
  <si>
    <t>Gender Inequality: Socioeconomic Analysis And Developing Country Case Studies</t>
  </si>
  <si>
    <t>Tisdell, Clement A</t>
  </si>
  <si>
    <t>HQ1237 .T573 2019</t>
  </si>
  <si>
    <t>Sex discrimination against women-Cross-cultural studies. ; Women-Social conditions-Cross-cultural studies. ; Women's rights-Cross-cultural studies. ; Equality-Cross-cultural studies.</t>
  </si>
  <si>
    <t>Race in Post-racial Europe : An Intersectional Analysis</t>
  </si>
  <si>
    <t>Rowman &amp; Littlefield International</t>
  </si>
  <si>
    <t>Boulila, Stefanie C.</t>
  </si>
  <si>
    <t>D1056 .B685 2019</t>
  </si>
  <si>
    <t>Ethnicity-Europe.</t>
  </si>
  <si>
    <t>Race, Work, and Leadership : New Perspectives on the Black Experience</t>
  </si>
  <si>
    <t>Harvard Business Review Press</t>
  </si>
  <si>
    <t>Roberts, Laura Morgan;Mayo, Anthony J.;Thomas, David A.</t>
  </si>
  <si>
    <t>Race after Technology : Abolitionist Tools for the New Jim Code</t>
  </si>
  <si>
    <t>Benjamin, Ruha</t>
  </si>
  <si>
    <t>HN90.I56 .B465 2019</t>
  </si>
  <si>
    <t>Digital divide-United States-21st century. ; Information technology-Social aspects-United States-21st century. ; African Americans-Social conditions-21st century. ; Whites-United States-Social conditions-21st century. ; United States-Race relations-21st century. ; SOCIAL SCIENCE / Demography.-bisacsh</t>
  </si>
  <si>
    <t>White People and Black Lives Matter : Ignorance, Empathy, and Justice</t>
  </si>
  <si>
    <t>Luttrell, Johanna C.</t>
  </si>
  <si>
    <t>B1-5802</t>
  </si>
  <si>
    <t>Social history.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</si>
</sst>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0"/>
  <sheetViews>
    <sheetView tabSelected="1" workbookViewId="0">
      <selection activeCell="A2" sqref="A2:XFD49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20191024</v>
      </c>
      <c r="B2" s="3" t="s">
        <v>29</v>
      </c>
      <c r="C2" s="3">
        <v>5015602</v>
      </c>
      <c r="D2" t="s">
        <v>30</v>
      </c>
      <c r="E2" t="str">
        <f>"9781317272304"</f>
        <v>9781317272304</v>
      </c>
      <c r="F2" t="s">
        <v>10</v>
      </c>
      <c r="G2">
        <v>2018</v>
      </c>
      <c r="H2" t="s">
        <v>31</v>
      </c>
      <c r="I2" t="s">
        <v>32</v>
      </c>
      <c r="J2" t="s">
        <v>33</v>
      </c>
    </row>
    <row r="3" spans="1:10" s="3" customFormat="1" x14ac:dyDescent="0.3">
      <c r="A3" s="3">
        <v>20191024</v>
      </c>
      <c r="B3" s="3" t="s">
        <v>29</v>
      </c>
      <c r="C3" s="3">
        <v>5166103</v>
      </c>
      <c r="D3" t="s">
        <v>34</v>
      </c>
      <c r="E3" t="str">
        <f>"9781626377035"</f>
        <v>9781626377035</v>
      </c>
      <c r="F3" t="s">
        <v>35</v>
      </c>
      <c r="G3">
        <v>2018</v>
      </c>
      <c r="H3" t="s">
        <v>36</v>
      </c>
      <c r="I3" t="s">
        <v>37</v>
      </c>
      <c r="J3" t="s">
        <v>38</v>
      </c>
    </row>
    <row r="4" spans="1:10" s="3" customFormat="1" x14ac:dyDescent="0.3">
      <c r="A4" s="3">
        <v>20191024</v>
      </c>
      <c r="B4" s="3" t="s">
        <v>29</v>
      </c>
      <c r="C4" s="3">
        <v>5173414</v>
      </c>
      <c r="D4" t="s">
        <v>39</v>
      </c>
      <c r="E4" t="str">
        <f>"9781441180162"</f>
        <v>9781441180162</v>
      </c>
      <c r="F4" t="s">
        <v>18</v>
      </c>
      <c r="G4">
        <v>2018</v>
      </c>
      <c r="H4" t="s">
        <v>40</v>
      </c>
      <c r="I4" t="s">
        <v>41</v>
      </c>
      <c r="J4" t="s">
        <v>42</v>
      </c>
    </row>
    <row r="5" spans="1:10" s="3" customFormat="1" x14ac:dyDescent="0.3">
      <c r="A5" s="3">
        <v>20191024</v>
      </c>
      <c r="B5" s="3" t="s">
        <v>29</v>
      </c>
      <c r="C5" s="3">
        <v>5179998</v>
      </c>
      <c r="D5" t="s">
        <v>43</v>
      </c>
      <c r="E5" t="str">
        <f>"9780815732402"</f>
        <v>9780815732402</v>
      </c>
      <c r="F5" t="s">
        <v>44</v>
      </c>
      <c r="G5">
        <v>2018</v>
      </c>
      <c r="H5" t="s">
        <v>45</v>
      </c>
      <c r="I5" t="s">
        <v>46</v>
      </c>
      <c r="J5" t="s">
        <v>47</v>
      </c>
    </row>
    <row r="6" spans="1:10" s="3" customFormat="1" x14ac:dyDescent="0.3">
      <c r="A6" s="3">
        <v>20191024</v>
      </c>
      <c r="B6" s="3" t="s">
        <v>29</v>
      </c>
      <c r="C6" s="3">
        <v>5217505</v>
      </c>
      <c r="D6" t="s">
        <v>48</v>
      </c>
      <c r="E6" t="str">
        <f>"9781479802333"</f>
        <v>9781479802333</v>
      </c>
      <c r="F6" t="s">
        <v>17</v>
      </c>
      <c r="G6">
        <v>2018</v>
      </c>
      <c r="H6" t="s">
        <v>49</v>
      </c>
      <c r="I6"/>
      <c r="J6"/>
    </row>
    <row r="7" spans="1:10" s="3" customFormat="1" x14ac:dyDescent="0.3">
      <c r="A7" s="3">
        <v>20191024</v>
      </c>
      <c r="B7" s="3" t="s">
        <v>29</v>
      </c>
      <c r="C7" s="3">
        <v>5224772</v>
      </c>
      <c r="D7" t="s">
        <v>50</v>
      </c>
      <c r="E7" t="str">
        <f>"9780199324408"</f>
        <v>9780199324408</v>
      </c>
      <c r="F7" t="s">
        <v>15</v>
      </c>
      <c r="G7">
        <v>2018</v>
      </c>
      <c r="H7" t="s">
        <v>51</v>
      </c>
      <c r="I7" t="s">
        <v>52</v>
      </c>
      <c r="J7" t="s">
        <v>53</v>
      </c>
    </row>
    <row r="8" spans="1:10" s="3" customFormat="1" x14ac:dyDescent="0.3">
      <c r="A8" s="3">
        <v>20191024</v>
      </c>
      <c r="B8" s="3" t="s">
        <v>29</v>
      </c>
      <c r="C8" s="3">
        <v>5228959</v>
      </c>
      <c r="D8" t="s">
        <v>54</v>
      </c>
      <c r="E8" t="str">
        <f>"9780815734895"</f>
        <v>9780815734895</v>
      </c>
      <c r="F8" t="s">
        <v>44</v>
      </c>
      <c r="G8">
        <v>2018</v>
      </c>
      <c r="H8" t="s">
        <v>55</v>
      </c>
      <c r="I8"/>
      <c r="J8"/>
    </row>
    <row r="9" spans="1:10" s="3" customFormat="1" x14ac:dyDescent="0.3">
      <c r="A9" s="3">
        <v>20191024</v>
      </c>
      <c r="B9" s="3" t="s">
        <v>29</v>
      </c>
      <c r="C9" s="3">
        <v>5288082</v>
      </c>
      <c r="D9" t="s">
        <v>56</v>
      </c>
      <c r="E9" t="str">
        <f>"9780815735496"</f>
        <v>9780815735496</v>
      </c>
      <c r="F9" t="s">
        <v>44</v>
      </c>
      <c r="G9">
        <v>2017</v>
      </c>
      <c r="H9" t="s">
        <v>57</v>
      </c>
      <c r="I9" t="s">
        <v>58</v>
      </c>
      <c r="J9" t="s">
        <v>59</v>
      </c>
    </row>
    <row r="10" spans="1:10" s="3" customFormat="1" x14ac:dyDescent="0.3">
      <c r="A10" s="3">
        <v>20191024</v>
      </c>
      <c r="B10" s="3" t="s">
        <v>29</v>
      </c>
      <c r="C10" s="3">
        <v>5311580</v>
      </c>
      <c r="D10" t="s">
        <v>60</v>
      </c>
      <c r="E10" t="str">
        <f>"9781538104064"</f>
        <v>9781538104064</v>
      </c>
      <c r="F10" t="s">
        <v>28</v>
      </c>
      <c r="G10">
        <v>2018</v>
      </c>
      <c r="H10" t="s">
        <v>61</v>
      </c>
      <c r="I10"/>
      <c r="J10"/>
    </row>
    <row r="11" spans="1:10" s="3" customFormat="1" x14ac:dyDescent="0.3">
      <c r="A11" s="3">
        <v>20191024</v>
      </c>
      <c r="B11" s="3" t="s">
        <v>29</v>
      </c>
      <c r="C11" s="3">
        <v>5321174</v>
      </c>
      <c r="D11" t="s">
        <v>62</v>
      </c>
      <c r="E11" t="str">
        <f>"9781442269064"</f>
        <v>9781442269064</v>
      </c>
      <c r="F11" t="s">
        <v>28</v>
      </c>
      <c r="G11">
        <v>2018</v>
      </c>
      <c r="H11" t="s">
        <v>63</v>
      </c>
      <c r="I11"/>
      <c r="J11"/>
    </row>
    <row r="12" spans="1:10" s="3" customFormat="1" x14ac:dyDescent="0.3">
      <c r="A12" s="3">
        <v>20191024</v>
      </c>
      <c r="B12" s="3" t="s">
        <v>29</v>
      </c>
      <c r="C12" s="3">
        <v>5323536</v>
      </c>
      <c r="D12" t="s">
        <v>64</v>
      </c>
      <c r="E12" t="str">
        <f>"9780262348751"</f>
        <v>9780262348751</v>
      </c>
      <c r="F12" t="s">
        <v>21</v>
      </c>
      <c r="G12">
        <v>2018</v>
      </c>
      <c r="H12" t="s">
        <v>65</v>
      </c>
      <c r="I12" t="s">
        <v>66</v>
      </c>
      <c r="J12" t="s">
        <v>67</v>
      </c>
    </row>
    <row r="13" spans="1:10" s="3" customFormat="1" x14ac:dyDescent="0.3">
      <c r="A13" s="3">
        <v>20191024</v>
      </c>
      <c r="B13" s="3" t="s">
        <v>29</v>
      </c>
      <c r="C13" s="3">
        <v>5334701</v>
      </c>
      <c r="D13" t="s">
        <v>68</v>
      </c>
      <c r="E13" t="str">
        <f>"9780674919891"</f>
        <v>9780674919891</v>
      </c>
      <c r="F13" t="s">
        <v>20</v>
      </c>
      <c r="G13">
        <v>2018</v>
      </c>
      <c r="H13" t="s">
        <v>69</v>
      </c>
      <c r="I13" t="s">
        <v>70</v>
      </c>
      <c r="J13"/>
    </row>
    <row r="14" spans="1:10" s="3" customFormat="1" x14ac:dyDescent="0.3">
      <c r="A14" s="3">
        <v>20191024</v>
      </c>
      <c r="B14" s="3" t="s">
        <v>29</v>
      </c>
      <c r="C14" s="3">
        <v>5345484</v>
      </c>
      <c r="D14" t="s">
        <v>71</v>
      </c>
      <c r="E14" t="str">
        <f>"9783319679006"</f>
        <v>9783319679006</v>
      </c>
      <c r="F14" t="s">
        <v>23</v>
      </c>
      <c r="G14">
        <v>2018</v>
      </c>
      <c r="H14" t="s">
        <v>72</v>
      </c>
      <c r="I14" t="s">
        <v>12</v>
      </c>
      <c r="J14" t="s">
        <v>73</v>
      </c>
    </row>
    <row r="15" spans="1:10" s="3" customFormat="1" x14ac:dyDescent="0.3">
      <c r="A15" s="3">
        <v>20191024</v>
      </c>
      <c r="B15" s="3" t="s">
        <v>29</v>
      </c>
      <c r="C15" s="3">
        <v>5349010</v>
      </c>
      <c r="D15" t="s">
        <v>74</v>
      </c>
      <c r="E15" t="str">
        <f>"9781484348901"</f>
        <v>9781484348901</v>
      </c>
      <c r="F15" t="s">
        <v>75</v>
      </c>
      <c r="G15">
        <v>2018</v>
      </c>
      <c r="H15" t="s">
        <v>76</v>
      </c>
      <c r="I15" t="s">
        <v>77</v>
      </c>
      <c r="J15" t="s">
        <v>78</v>
      </c>
    </row>
    <row r="16" spans="1:10" s="3" customFormat="1" x14ac:dyDescent="0.3">
      <c r="A16" s="3">
        <v>20191024</v>
      </c>
      <c r="B16" s="3" t="s">
        <v>29</v>
      </c>
      <c r="C16" s="3">
        <v>5349439</v>
      </c>
      <c r="D16" t="s">
        <v>79</v>
      </c>
      <c r="E16" t="str">
        <f>"9781447335986"</f>
        <v>9781447335986</v>
      </c>
      <c r="F16" t="s">
        <v>80</v>
      </c>
      <c r="G16">
        <v>2018</v>
      </c>
      <c r="H16" t="s">
        <v>81</v>
      </c>
      <c r="I16" t="s">
        <v>82</v>
      </c>
      <c r="J16" t="s">
        <v>83</v>
      </c>
    </row>
    <row r="17" spans="1:10" s="3" customFormat="1" x14ac:dyDescent="0.3">
      <c r="A17" s="3">
        <v>20191024</v>
      </c>
      <c r="B17" s="3" t="s">
        <v>29</v>
      </c>
      <c r="C17" s="3">
        <v>5350842</v>
      </c>
      <c r="D17" t="s">
        <v>84</v>
      </c>
      <c r="E17" t="str">
        <f>"9781538110461"</f>
        <v>9781538110461</v>
      </c>
      <c r="F17" t="s">
        <v>28</v>
      </c>
      <c r="G17">
        <v>2019</v>
      </c>
      <c r="H17" t="s">
        <v>85</v>
      </c>
      <c r="I17" t="s">
        <v>86</v>
      </c>
      <c r="J17" t="s">
        <v>87</v>
      </c>
    </row>
    <row r="18" spans="1:10" s="3" customFormat="1" x14ac:dyDescent="0.3">
      <c r="A18" s="3">
        <v>20191024</v>
      </c>
      <c r="B18" s="3" t="s">
        <v>29</v>
      </c>
      <c r="C18" s="3">
        <v>5352093</v>
      </c>
      <c r="D18" t="s">
        <v>88</v>
      </c>
      <c r="E18" t="str">
        <f>"9781351985185"</f>
        <v>9781351985185</v>
      </c>
      <c r="F18" t="s">
        <v>10</v>
      </c>
      <c r="G18">
        <v>2018</v>
      </c>
      <c r="H18" t="s">
        <v>89</v>
      </c>
      <c r="I18" t="s">
        <v>90</v>
      </c>
      <c r="J18" t="s">
        <v>91</v>
      </c>
    </row>
    <row r="19" spans="1:10" s="3" customFormat="1" x14ac:dyDescent="0.3">
      <c r="A19" s="3">
        <v>20191024</v>
      </c>
      <c r="B19" s="3" t="s">
        <v>29</v>
      </c>
      <c r="C19" s="3">
        <v>5352666</v>
      </c>
      <c r="D19" t="s">
        <v>92</v>
      </c>
      <c r="E19" t="str">
        <f>"9781137585943"</f>
        <v>9781137585943</v>
      </c>
      <c r="F19" t="s">
        <v>11</v>
      </c>
      <c r="G19">
        <v>2018</v>
      </c>
      <c r="H19" t="s">
        <v>93</v>
      </c>
      <c r="I19" t="s">
        <v>94</v>
      </c>
      <c r="J19" t="s">
        <v>95</v>
      </c>
    </row>
    <row r="20" spans="1:10" s="3" customFormat="1" x14ac:dyDescent="0.3">
      <c r="A20" s="3">
        <v>20191024</v>
      </c>
      <c r="B20" s="3" t="s">
        <v>29</v>
      </c>
      <c r="C20" s="3">
        <v>5395043</v>
      </c>
      <c r="D20" t="s">
        <v>96</v>
      </c>
      <c r="E20" t="str">
        <f>"9780429016134"</f>
        <v>9780429016134</v>
      </c>
      <c r="F20" t="s">
        <v>10</v>
      </c>
      <c r="G20">
        <v>2018</v>
      </c>
      <c r="H20" t="s">
        <v>97</v>
      </c>
      <c r="I20" t="s">
        <v>98</v>
      </c>
      <c r="J20" t="s">
        <v>99</v>
      </c>
    </row>
    <row r="21" spans="1:10" s="3" customFormat="1" x14ac:dyDescent="0.3">
      <c r="A21" s="3">
        <v>20191024</v>
      </c>
      <c r="B21" s="3" t="s">
        <v>29</v>
      </c>
      <c r="C21" s="3">
        <v>5401105</v>
      </c>
      <c r="D21" t="s">
        <v>100</v>
      </c>
      <c r="E21" t="str">
        <f>"9783319766997"</f>
        <v>9783319766997</v>
      </c>
      <c r="F21" t="s">
        <v>23</v>
      </c>
      <c r="G21">
        <v>2018</v>
      </c>
      <c r="H21" t="s">
        <v>101</v>
      </c>
      <c r="I21" t="s">
        <v>12</v>
      </c>
      <c r="J21" t="s">
        <v>102</v>
      </c>
    </row>
    <row r="22" spans="1:10" s="3" customFormat="1" x14ac:dyDescent="0.3">
      <c r="A22" s="3">
        <v>20191024</v>
      </c>
      <c r="B22" s="3" t="s">
        <v>29</v>
      </c>
      <c r="C22" s="3">
        <v>5405947</v>
      </c>
      <c r="D22" t="s">
        <v>103</v>
      </c>
      <c r="E22" t="str">
        <f>"9780199970179"</f>
        <v>9780199970179</v>
      </c>
      <c r="F22" t="s">
        <v>19</v>
      </c>
      <c r="G22">
        <v>2018</v>
      </c>
      <c r="H22" t="s">
        <v>104</v>
      </c>
      <c r="I22" t="s">
        <v>105</v>
      </c>
      <c r="J22" t="s">
        <v>106</v>
      </c>
    </row>
    <row r="23" spans="1:10" s="3" customFormat="1" x14ac:dyDescent="0.3">
      <c r="A23" s="3">
        <v>20191024</v>
      </c>
      <c r="B23" s="3" t="s">
        <v>29</v>
      </c>
      <c r="C23" s="3">
        <v>5490771</v>
      </c>
      <c r="D23" t="s">
        <v>107</v>
      </c>
      <c r="E23" t="str">
        <f>"9780190860578"</f>
        <v>9780190860578</v>
      </c>
      <c r="F23" t="s">
        <v>15</v>
      </c>
      <c r="G23">
        <v>2018</v>
      </c>
      <c r="H23" t="s">
        <v>108</v>
      </c>
      <c r="I23" t="s">
        <v>109</v>
      </c>
      <c r="J23" t="s">
        <v>110</v>
      </c>
    </row>
    <row r="24" spans="1:10" s="3" customFormat="1" x14ac:dyDescent="0.3">
      <c r="A24" s="3">
        <v>20191024</v>
      </c>
      <c r="B24" s="3" t="s">
        <v>29</v>
      </c>
      <c r="C24" s="3">
        <v>5495548</v>
      </c>
      <c r="D24" t="s">
        <v>111</v>
      </c>
      <c r="E24" t="str">
        <f>"9781498570091"</f>
        <v>9781498570091</v>
      </c>
      <c r="F24" t="s">
        <v>13</v>
      </c>
      <c r="G24">
        <v>2018</v>
      </c>
      <c r="H24" t="s">
        <v>112</v>
      </c>
      <c r="I24" t="s">
        <v>113</v>
      </c>
      <c r="J24" t="s">
        <v>114</v>
      </c>
    </row>
    <row r="25" spans="1:10" s="3" customFormat="1" x14ac:dyDescent="0.3">
      <c r="A25" s="3">
        <v>20191024</v>
      </c>
      <c r="B25" s="3" t="s">
        <v>29</v>
      </c>
      <c r="C25" s="3">
        <v>5496159</v>
      </c>
      <c r="D25" t="s">
        <v>115</v>
      </c>
      <c r="E25" t="str">
        <f>"9781440865718"</f>
        <v>9781440865718</v>
      </c>
      <c r="F25" t="s">
        <v>25</v>
      </c>
      <c r="G25">
        <v>2018</v>
      </c>
      <c r="H25" t="s">
        <v>116</v>
      </c>
      <c r="I25" t="s">
        <v>117</v>
      </c>
      <c r="J25" t="s">
        <v>118</v>
      </c>
    </row>
    <row r="26" spans="1:10" s="3" customFormat="1" x14ac:dyDescent="0.3">
      <c r="A26" s="3">
        <v>20191024</v>
      </c>
      <c r="B26" s="3" t="s">
        <v>29</v>
      </c>
      <c r="C26" s="3">
        <v>5508367</v>
      </c>
      <c r="D26" t="s">
        <v>119</v>
      </c>
      <c r="E26" t="str">
        <f>"9780300241068"</f>
        <v>9780300241068</v>
      </c>
      <c r="F26" t="s">
        <v>16</v>
      </c>
      <c r="G26">
        <v>2018</v>
      </c>
      <c r="H26" t="s">
        <v>120</v>
      </c>
      <c r="I26" t="s">
        <v>121</v>
      </c>
      <c r="J26" t="s">
        <v>122</v>
      </c>
    </row>
    <row r="27" spans="1:10" s="3" customFormat="1" x14ac:dyDescent="0.3">
      <c r="A27" s="3">
        <v>20191024</v>
      </c>
      <c r="B27" s="3" t="s">
        <v>29</v>
      </c>
      <c r="C27" s="3">
        <v>5515187</v>
      </c>
      <c r="D27" t="s">
        <v>123</v>
      </c>
      <c r="E27" t="str">
        <f>"9781438470955"</f>
        <v>9781438470955</v>
      </c>
      <c r="F27" t="s">
        <v>124</v>
      </c>
      <c r="G27">
        <v>2018</v>
      </c>
      <c r="H27" t="s">
        <v>125</v>
      </c>
      <c r="I27" t="s">
        <v>126</v>
      </c>
      <c r="J27" t="s">
        <v>127</v>
      </c>
    </row>
    <row r="28" spans="1:10" s="3" customFormat="1" x14ac:dyDescent="0.3">
      <c r="A28" s="3">
        <v>20191024</v>
      </c>
      <c r="B28" s="3" t="s">
        <v>29</v>
      </c>
      <c r="C28" s="3">
        <v>5517531</v>
      </c>
      <c r="D28" t="s">
        <v>128</v>
      </c>
      <c r="E28" t="str">
        <f>"9781351750981"</f>
        <v>9781351750981</v>
      </c>
      <c r="F28" t="s">
        <v>10</v>
      </c>
      <c r="G28">
        <v>2019</v>
      </c>
      <c r="H28" t="s">
        <v>129</v>
      </c>
      <c r="I28" t="s">
        <v>130</v>
      </c>
      <c r="J28" t="s">
        <v>131</v>
      </c>
    </row>
    <row r="29" spans="1:10" s="3" customFormat="1" x14ac:dyDescent="0.3">
      <c r="A29" s="3">
        <v>20191024</v>
      </c>
      <c r="B29" s="3" t="s">
        <v>29</v>
      </c>
      <c r="C29" s="3">
        <v>5521701</v>
      </c>
      <c r="D29" t="s">
        <v>132</v>
      </c>
      <c r="E29" t="str">
        <f>"9780674988927"</f>
        <v>9780674988927</v>
      </c>
      <c r="F29" t="s">
        <v>20</v>
      </c>
      <c r="G29">
        <v>2018</v>
      </c>
      <c r="H29" t="s">
        <v>133</v>
      </c>
      <c r="I29" t="s">
        <v>134</v>
      </c>
      <c r="J29" t="s">
        <v>135</v>
      </c>
    </row>
    <row r="30" spans="1:10" s="3" customFormat="1" x14ac:dyDescent="0.3">
      <c r="A30" s="3">
        <v>20191024</v>
      </c>
      <c r="B30" s="3" t="s">
        <v>29</v>
      </c>
      <c r="C30" s="3">
        <v>5530841</v>
      </c>
      <c r="D30" t="s">
        <v>136</v>
      </c>
      <c r="E30" t="str">
        <f>"9781527516830"</f>
        <v>9781527516830</v>
      </c>
      <c r="F30" t="s">
        <v>24</v>
      </c>
      <c r="G30">
        <v>2018</v>
      </c>
      <c r="H30" t="s">
        <v>24</v>
      </c>
      <c r="I30" t="s">
        <v>137</v>
      </c>
      <c r="J30" t="s">
        <v>138</v>
      </c>
    </row>
    <row r="31" spans="1:10" s="3" customFormat="1" x14ac:dyDescent="0.3">
      <c r="A31" s="3">
        <v>20191024</v>
      </c>
      <c r="B31" s="3" t="s">
        <v>29</v>
      </c>
      <c r="C31" s="3">
        <v>5549098</v>
      </c>
      <c r="D31" t="s">
        <v>139</v>
      </c>
      <c r="E31" t="str">
        <f>"9781438471624"</f>
        <v>9781438471624</v>
      </c>
      <c r="F31" t="s">
        <v>124</v>
      </c>
      <c r="G31">
        <v>2018</v>
      </c>
      <c r="H31" t="s">
        <v>140</v>
      </c>
      <c r="I31" t="s">
        <v>141</v>
      </c>
      <c r="J31" t="s">
        <v>142</v>
      </c>
    </row>
    <row r="32" spans="1:10" s="3" customFormat="1" x14ac:dyDescent="0.3">
      <c r="A32" s="3">
        <v>20191024</v>
      </c>
      <c r="B32" s="3" t="s">
        <v>29</v>
      </c>
      <c r="C32" s="3">
        <v>5566819</v>
      </c>
      <c r="D32" t="s">
        <v>143</v>
      </c>
      <c r="E32" t="str">
        <f>"9783030026448"</f>
        <v>9783030026448</v>
      </c>
      <c r="F32" t="s">
        <v>26</v>
      </c>
      <c r="G32">
        <v>2019</v>
      </c>
      <c r="H32" t="s">
        <v>144</v>
      </c>
      <c r="I32" t="s">
        <v>12</v>
      </c>
      <c r="J32" t="s">
        <v>145</v>
      </c>
    </row>
    <row r="33" spans="1:10" s="3" customFormat="1" x14ac:dyDescent="0.3">
      <c r="A33" s="3">
        <v>20191024</v>
      </c>
      <c r="B33" s="3" t="s">
        <v>29</v>
      </c>
      <c r="C33" s="3">
        <v>5582728</v>
      </c>
      <c r="D33" t="s">
        <v>146</v>
      </c>
      <c r="E33" t="str">
        <f>"9780429783968"</f>
        <v>9780429783968</v>
      </c>
      <c r="F33" t="s">
        <v>10</v>
      </c>
      <c r="G33">
        <v>2019</v>
      </c>
      <c r="H33" t="s">
        <v>147</v>
      </c>
      <c r="I33" t="s">
        <v>148</v>
      </c>
      <c r="J33" t="s">
        <v>149</v>
      </c>
    </row>
    <row r="34" spans="1:10" s="3" customFormat="1" x14ac:dyDescent="0.3">
      <c r="A34" s="3">
        <v>20191024</v>
      </c>
      <c r="B34" s="3" t="s">
        <v>29</v>
      </c>
      <c r="C34" s="3">
        <v>5625091</v>
      </c>
      <c r="D34" t="s">
        <v>150</v>
      </c>
      <c r="E34" t="str">
        <f>"9780520971301"</f>
        <v>9780520971301</v>
      </c>
      <c r="F34" t="s">
        <v>14</v>
      </c>
      <c r="G34">
        <v>2019</v>
      </c>
      <c r="H34" t="s">
        <v>151</v>
      </c>
      <c r="I34" t="s">
        <v>152</v>
      </c>
      <c r="J34" t="s">
        <v>153</v>
      </c>
    </row>
    <row r="35" spans="1:10" s="3" customFormat="1" x14ac:dyDescent="0.3">
      <c r="A35" s="3">
        <v>20191024</v>
      </c>
      <c r="B35" s="3" t="s">
        <v>29</v>
      </c>
      <c r="C35" s="3">
        <v>5625472</v>
      </c>
      <c r="D35" t="s">
        <v>154</v>
      </c>
      <c r="E35" t="str">
        <f>"9783319964669"</f>
        <v>9783319964669</v>
      </c>
      <c r="F35" t="s">
        <v>23</v>
      </c>
      <c r="G35">
        <v>2019</v>
      </c>
      <c r="H35" t="s">
        <v>155</v>
      </c>
      <c r="I35" t="s">
        <v>12</v>
      </c>
      <c r="J35" t="s">
        <v>156</v>
      </c>
    </row>
    <row r="36" spans="1:10" s="3" customFormat="1" x14ac:dyDescent="0.3">
      <c r="A36" s="3">
        <v>20191024</v>
      </c>
      <c r="B36" s="3" t="s">
        <v>29</v>
      </c>
      <c r="C36" s="3">
        <v>5627097</v>
      </c>
      <c r="D36" t="s">
        <v>157</v>
      </c>
      <c r="E36" t="str">
        <f>"9783319967707"</f>
        <v>9783319967707</v>
      </c>
      <c r="F36" t="s">
        <v>23</v>
      </c>
      <c r="G36">
        <v>2018</v>
      </c>
      <c r="H36" t="s">
        <v>158</v>
      </c>
      <c r="I36" t="s">
        <v>159</v>
      </c>
      <c r="J36" t="s">
        <v>160</v>
      </c>
    </row>
    <row r="37" spans="1:10" s="3" customFormat="1" x14ac:dyDescent="0.3">
      <c r="A37" s="3">
        <v>20191024</v>
      </c>
      <c r="B37" s="3" t="s">
        <v>29</v>
      </c>
      <c r="C37" s="3">
        <v>5628193</v>
      </c>
      <c r="D37" t="s">
        <v>161</v>
      </c>
      <c r="E37" t="str">
        <f>"9780190876357"</f>
        <v>9780190876357</v>
      </c>
      <c r="F37" t="s">
        <v>19</v>
      </c>
      <c r="G37">
        <v>2019</v>
      </c>
      <c r="H37" t="s">
        <v>162</v>
      </c>
      <c r="I37" t="s">
        <v>163</v>
      </c>
      <c r="J37" t="s">
        <v>164</v>
      </c>
    </row>
    <row r="38" spans="1:10" s="3" customFormat="1" x14ac:dyDescent="0.3">
      <c r="A38" s="3">
        <v>20191024</v>
      </c>
      <c r="B38" s="3" t="s">
        <v>29</v>
      </c>
      <c r="C38" s="3">
        <v>5628998</v>
      </c>
      <c r="D38" t="s">
        <v>165</v>
      </c>
      <c r="E38" t="str">
        <f>"9781351112789"</f>
        <v>9781351112789</v>
      </c>
      <c r="F38" t="s">
        <v>10</v>
      </c>
      <c r="G38">
        <v>2019</v>
      </c>
      <c r="H38" t="s">
        <v>166</v>
      </c>
      <c r="I38" t="s">
        <v>167</v>
      </c>
      <c r="J38" t="s">
        <v>168</v>
      </c>
    </row>
    <row r="39" spans="1:10" s="3" customFormat="1" x14ac:dyDescent="0.3">
      <c r="A39" s="3">
        <v>20191024</v>
      </c>
      <c r="B39" s="3" t="s">
        <v>29</v>
      </c>
      <c r="C39" s="3">
        <v>5633121</v>
      </c>
      <c r="D39" t="s">
        <v>169</v>
      </c>
      <c r="E39" t="str">
        <f>"9781350066601"</f>
        <v>9781350066601</v>
      </c>
      <c r="F39" t="s">
        <v>18</v>
      </c>
      <c r="G39">
        <v>2019</v>
      </c>
      <c r="H39" t="s">
        <v>170</v>
      </c>
      <c r="I39" t="s">
        <v>171</v>
      </c>
      <c r="J39" t="s">
        <v>172</v>
      </c>
    </row>
    <row r="40" spans="1:10" s="3" customFormat="1" x14ac:dyDescent="0.3">
      <c r="A40" s="3">
        <v>20191024</v>
      </c>
      <c r="B40" s="3" t="s">
        <v>29</v>
      </c>
      <c r="C40" s="3">
        <v>5642775</v>
      </c>
      <c r="D40" t="s">
        <v>173</v>
      </c>
      <c r="E40" t="str">
        <f>"9781447336075"</f>
        <v>9781447336075</v>
      </c>
      <c r="F40" t="s">
        <v>80</v>
      </c>
      <c r="G40">
        <v>2019</v>
      </c>
      <c r="H40" t="s">
        <v>174</v>
      </c>
      <c r="I40" t="s">
        <v>175</v>
      </c>
      <c r="J40" t="s">
        <v>176</v>
      </c>
    </row>
    <row r="41" spans="1:10" s="3" customFormat="1" x14ac:dyDescent="0.3">
      <c r="A41" s="3">
        <v>20191024</v>
      </c>
      <c r="B41" s="3" t="s">
        <v>29</v>
      </c>
      <c r="C41" s="3">
        <v>5721486</v>
      </c>
      <c r="D41" t="s">
        <v>177</v>
      </c>
      <c r="E41" t="str">
        <f>"9781440866258"</f>
        <v>9781440866258</v>
      </c>
      <c r="F41" t="s">
        <v>25</v>
      </c>
      <c r="G41">
        <v>2019</v>
      </c>
      <c r="H41" t="s">
        <v>178</v>
      </c>
      <c r="I41" t="s">
        <v>179</v>
      </c>
      <c r="J41" t="s">
        <v>180</v>
      </c>
    </row>
    <row r="42" spans="1:10" s="3" customFormat="1" x14ac:dyDescent="0.3">
      <c r="A42" s="3">
        <v>20191024</v>
      </c>
      <c r="B42" s="3" t="s">
        <v>29</v>
      </c>
      <c r="C42" s="3">
        <v>5750085</v>
      </c>
      <c r="D42" t="s">
        <v>181</v>
      </c>
      <c r="E42" t="str">
        <f>"9780192542458"</f>
        <v>9780192542458</v>
      </c>
      <c r="F42" t="s">
        <v>15</v>
      </c>
      <c r="G42">
        <v>2019</v>
      </c>
      <c r="H42" t="s">
        <v>182</v>
      </c>
      <c r="I42" t="s">
        <v>183</v>
      </c>
      <c r="J42" t="s">
        <v>184</v>
      </c>
    </row>
    <row r="43" spans="1:10" s="3" customFormat="1" x14ac:dyDescent="0.3">
      <c r="A43" s="3">
        <v>20191024</v>
      </c>
      <c r="B43" s="3" t="s">
        <v>29</v>
      </c>
      <c r="C43" s="3">
        <v>5773145</v>
      </c>
      <c r="D43" t="s">
        <v>185</v>
      </c>
      <c r="E43" t="str">
        <f>"9781000000856"</f>
        <v>9781000000856</v>
      </c>
      <c r="F43" t="s">
        <v>10</v>
      </c>
      <c r="G43">
        <v>2019</v>
      </c>
      <c r="H43" t="s">
        <v>186</v>
      </c>
      <c r="I43"/>
      <c r="J43"/>
    </row>
    <row r="44" spans="1:10" s="3" customFormat="1" x14ac:dyDescent="0.3">
      <c r="A44" s="3">
        <v>20191024</v>
      </c>
      <c r="B44" s="3" t="s">
        <v>29</v>
      </c>
      <c r="C44" s="3">
        <v>5784555</v>
      </c>
      <c r="D44" t="s">
        <v>187</v>
      </c>
      <c r="E44" t="str">
        <f>"9781351731973"</f>
        <v>9781351731973</v>
      </c>
      <c r="F44" t="s">
        <v>10</v>
      </c>
      <c r="G44">
        <v>2018</v>
      </c>
      <c r="H44" t="s">
        <v>188</v>
      </c>
      <c r="I44" t="s">
        <v>189</v>
      </c>
      <c r="J44" t="s">
        <v>190</v>
      </c>
    </row>
    <row r="45" spans="1:10" s="3" customFormat="1" x14ac:dyDescent="0.3">
      <c r="A45" s="3">
        <v>20191024</v>
      </c>
      <c r="B45" s="3" t="s">
        <v>29</v>
      </c>
      <c r="C45" s="3">
        <v>5788772</v>
      </c>
      <c r="D45" t="s">
        <v>191</v>
      </c>
      <c r="E45" t="str">
        <f>"9789811201684"</f>
        <v>9789811201684</v>
      </c>
      <c r="F45" t="s">
        <v>27</v>
      </c>
      <c r="G45">
        <v>2019</v>
      </c>
      <c r="H45" t="s">
        <v>192</v>
      </c>
      <c r="I45" t="s">
        <v>193</v>
      </c>
      <c r="J45" t="s">
        <v>194</v>
      </c>
    </row>
    <row r="46" spans="1:10" s="3" customFormat="1" x14ac:dyDescent="0.3">
      <c r="A46" s="3">
        <v>20191024</v>
      </c>
      <c r="B46" s="3" t="s">
        <v>29</v>
      </c>
      <c r="C46" s="3">
        <v>5789685</v>
      </c>
      <c r="D46" t="s">
        <v>195</v>
      </c>
      <c r="E46" t="str">
        <f>"9781786605597"</f>
        <v>9781786605597</v>
      </c>
      <c r="F46" t="s">
        <v>196</v>
      </c>
      <c r="G46">
        <v>2019</v>
      </c>
      <c r="H46" t="s">
        <v>197</v>
      </c>
      <c r="I46" t="s">
        <v>198</v>
      </c>
      <c r="J46" t="s">
        <v>199</v>
      </c>
    </row>
    <row r="47" spans="1:10" s="3" customFormat="1" x14ac:dyDescent="0.3">
      <c r="A47" s="3">
        <v>20191024</v>
      </c>
      <c r="B47" s="3" t="s">
        <v>29</v>
      </c>
      <c r="C47" s="3">
        <v>5791707</v>
      </c>
      <c r="D47" t="s">
        <v>200</v>
      </c>
      <c r="E47" t="str">
        <f>"9781633698024"</f>
        <v>9781633698024</v>
      </c>
      <c r="F47" t="s">
        <v>201</v>
      </c>
      <c r="G47">
        <v>2019</v>
      </c>
      <c r="H47" t="s">
        <v>202</v>
      </c>
      <c r="I47"/>
      <c r="J47"/>
    </row>
    <row r="48" spans="1:10" s="3" customFormat="1" x14ac:dyDescent="0.3">
      <c r="A48" s="3">
        <v>20191024</v>
      </c>
      <c r="B48" s="3" t="s">
        <v>29</v>
      </c>
      <c r="C48" s="3">
        <v>5820427</v>
      </c>
      <c r="D48" t="s">
        <v>203</v>
      </c>
      <c r="E48" t="str">
        <f>"9781509526437"</f>
        <v>9781509526437</v>
      </c>
      <c r="F48" t="s">
        <v>22</v>
      </c>
      <c r="G48">
        <v>2019</v>
      </c>
      <c r="H48" t="s">
        <v>204</v>
      </c>
      <c r="I48" t="s">
        <v>205</v>
      </c>
      <c r="J48" t="s">
        <v>206</v>
      </c>
    </row>
    <row r="49" spans="1:10" s="3" customFormat="1" x14ac:dyDescent="0.3">
      <c r="A49" s="3">
        <v>20191024</v>
      </c>
      <c r="B49" s="3" t="s">
        <v>29</v>
      </c>
      <c r="C49" s="3">
        <v>5841063</v>
      </c>
      <c r="D49" t="s">
        <v>207</v>
      </c>
      <c r="E49" t="str">
        <f>"9783030224899"</f>
        <v>9783030224899</v>
      </c>
      <c r="F49" t="s">
        <v>26</v>
      </c>
      <c r="G49">
        <v>2019</v>
      </c>
      <c r="H49" t="s">
        <v>208</v>
      </c>
      <c r="I49" t="s">
        <v>209</v>
      </c>
      <c r="J49" t="s">
        <v>210</v>
      </c>
    </row>
    <row r="50" spans="1:10" s="3" customFormat="1" x14ac:dyDescent="0.3">
      <c r="C50" s="4"/>
      <c r="D50"/>
      <c r="E50"/>
      <c r="F50"/>
      <c r="G50"/>
      <c r="H50"/>
      <c r="I50"/>
      <c r="J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2020-06-05T20:03:04Z</dcterms:modified>
</cp:coreProperties>
</file>