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1ECB6F14-A1D3-48C9-8878-C2A2CF1F8C54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<sst xmlns="http://schemas.openxmlformats.org/spreadsheetml/2006/main" count="326" uniqueCount="237">
  <si>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</si>
  <si>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</si>
  <si>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</si>
  <si>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</si>
  <si>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</si>
  <si>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</si>
  <si>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</si>
  <si>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</si>
  <si>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</si>
  <si>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</si>
  <si>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</si>
  <si>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Rosen Publishing Group</t>
  </si>
  <si>
    <t>Princeton University Press</t>
  </si>
  <si>
    <t>Bloomsbury Publishing Plc</t>
  </si>
  <si>
    <t>Oxford University Press, Incorporated</t>
  </si>
  <si>
    <t>Palgrave Macmillan US</t>
  </si>
  <si>
    <t>P1-1091</t>
  </si>
  <si>
    <t>Cambridge Scholars Publisher</t>
  </si>
  <si>
    <t>Guilford Publications</t>
  </si>
  <si>
    <t>Rowman &amp; Littlefield Publishers</t>
  </si>
  <si>
    <t>HF4999.2-6182</t>
  </si>
  <si>
    <t xml:space="preserve">Research &amp; Study Skills </t>
  </si>
  <si>
    <t>Learning with Online and Mobile Technologies : A Student Survival Guide</t>
  </si>
  <si>
    <t>MacDonald, Janet;Creanor, Linda</t>
  </si>
  <si>
    <t>LB1028.5 -- .M1245 2010eb</t>
  </si>
  <si>
    <t>Computer-assisted instruction.;Mobile communication systems.;College student orientation.</t>
  </si>
  <si>
    <t>Researching Beneath the Surface : Psycho-Social Research Methods in Practice</t>
  </si>
  <si>
    <t>Clarke, Simon;Hoggett, Paul</t>
  </si>
  <si>
    <t>HM1011 -- .R47 2009eb</t>
  </si>
  <si>
    <t>Object relations (Psychoanalysis);Social psychology.;Clinical sociology.;Social sciences -- Research -- Methodology.</t>
  </si>
  <si>
    <t>The Guide to Learning and Study Skills : For Higher Education and at Work</t>
  </si>
  <si>
    <t>Drew, Sue;Bingham, Rosie</t>
  </si>
  <si>
    <t>LB2395 -- .D74 2010eb</t>
  </si>
  <si>
    <t>Study skills -- Handbooks, manuals, etc.;College student orientation -- Handbooks, manuals, etc.</t>
  </si>
  <si>
    <t>Qualitative Research Skills for Social Work : Theory and Practice</t>
  </si>
  <si>
    <t>Carey, Malcolm</t>
  </si>
  <si>
    <t>HV11 -- .C317 2012eb</t>
  </si>
  <si>
    <t>Social service -- Research -- Methodology.;Qualitative research.</t>
  </si>
  <si>
    <t>Engineering Speaking by Design : Delivering Technical Presentations with Real Impact</t>
  </si>
  <si>
    <t>Rothwell, Edward J.;Cloud, Michael J.</t>
  </si>
  <si>
    <t>T10.5 -- .R684 2016eb</t>
  </si>
  <si>
    <t>Communication in engineering</t>
  </si>
  <si>
    <t>No B.S. Guide to Powerful Presentations : The Ultimate No Holds Barred Plan to Sell Anything with Webinars, Online Media, Speeches, and Seminars</t>
  </si>
  <si>
    <t>Entrepreneur Press</t>
  </si>
  <si>
    <t>Kennedy, Dan S.;Mathews, Dustin</t>
  </si>
  <si>
    <t>HF5438.8.P74 .N6 2017</t>
  </si>
  <si>
    <t>Sales presentations. ; Business presentations.</t>
  </si>
  <si>
    <t>Curating Research Data : Practical Strategies for Your Digital Repository</t>
  </si>
  <si>
    <t>Association of College and Research Libraries</t>
  </si>
  <si>
    <t>Lisa R. Johnston</t>
  </si>
  <si>
    <t>ZA4080.4.C873 2017</t>
  </si>
  <si>
    <t>Data curation in libraries.</t>
  </si>
  <si>
    <t>Curating Research Data : A Handbook of Current Practice</t>
  </si>
  <si>
    <t>ZA4080.4.J646 2017</t>
  </si>
  <si>
    <t>Research Design : Quantitative, Qualitative, Mixed Methods, Arts-Based, and Community-Based Participatory Research Approaches</t>
  </si>
  <si>
    <t>Leavy, Patricia</t>
  </si>
  <si>
    <t>H62.L438 2017</t>
  </si>
  <si>
    <t>Social sciences--Research--Methodology.</t>
  </si>
  <si>
    <t>Research Methodologies for Beginners</t>
  </si>
  <si>
    <t>Jenny Stanford Publishing</t>
  </si>
  <si>
    <t>Locharoenrat, Kitsakorn</t>
  </si>
  <si>
    <t>BD241.L634 2017</t>
  </si>
  <si>
    <t>Methodology.</t>
  </si>
  <si>
    <t>Studying Tips, Tricks &amp; Hacks : QuickStudy Laminated Reference Guide to Grade Boosting Techniques</t>
  </si>
  <si>
    <t>BarCharts, Inc.</t>
  </si>
  <si>
    <t>LB1049 .L563 2017</t>
  </si>
  <si>
    <t>Study skills.</t>
  </si>
  <si>
    <t>Qualitative Research Methods for Media Studies</t>
  </si>
  <si>
    <t>Brennen, Bonnie S.</t>
  </si>
  <si>
    <t>P91.3.B746 2017</t>
  </si>
  <si>
    <t>Mass media--Research--Methodology.</t>
  </si>
  <si>
    <t>The Data Book : Collection and Management of Research Data</t>
  </si>
  <si>
    <t>CRC Press LLC</t>
  </si>
  <si>
    <t>Zozus, Meredith</t>
  </si>
  <si>
    <t>Q180.55.E4.Z69 2017</t>
  </si>
  <si>
    <t>Research--Data processing.</t>
  </si>
  <si>
    <t>Research Methods in Law</t>
  </si>
  <si>
    <t>Watkins, Dawn;Burton, Mandy</t>
  </si>
  <si>
    <t>K85.R474 2018</t>
  </si>
  <si>
    <t>Legal research</t>
  </si>
  <si>
    <t>Research Methods in Education</t>
  </si>
  <si>
    <t>Cohen, Louis;Manion, Lawrence;Morrison, Keith</t>
  </si>
  <si>
    <t>LB1028.C572 201</t>
  </si>
  <si>
    <t>Education - Research - Great Britain</t>
  </si>
  <si>
    <t>A Guide to College Success for Posttraditional Students</t>
  </si>
  <si>
    <t>Information Age Publishing, Incorporated</t>
  </si>
  <si>
    <t>Merrill, Henry S.</t>
  </si>
  <si>
    <t>LC5215 .G853 2018</t>
  </si>
  <si>
    <t>Adult education. ; Adult college students. ; Occupational training. ; Career development.</t>
  </si>
  <si>
    <t>A Guide to Argumentative Research Writing and Thinking : Overcoming Challenges</t>
  </si>
  <si>
    <t>Wentzel, Arnold</t>
  </si>
  <si>
    <t>LB2369.W468 2018</t>
  </si>
  <si>
    <t>Academic writing.</t>
  </si>
  <si>
    <t>Never Too Late : The Adult Student’s Guide to College</t>
  </si>
  <si>
    <t>The New Press</t>
  </si>
  <si>
    <t>Klein-Collins, Rebecca</t>
  </si>
  <si>
    <t>LC5215 .K573 2018</t>
  </si>
  <si>
    <t>Adult education-Handbooks, manuals, etc. ; Adult college students-Handbooks, manuals, etc.</t>
  </si>
  <si>
    <t>Higher Education Research Methodology : A Step-By-Step Guide to the Research Process</t>
  </si>
  <si>
    <t>Daniel, Ben Kei;Harland, Tony</t>
  </si>
  <si>
    <t>LB2326.3 .D365 2018</t>
  </si>
  <si>
    <t>Education, Higher-Research-Methodology.</t>
  </si>
  <si>
    <t>Doing Survey Research : A Guide to Quantitative Methods</t>
  </si>
  <si>
    <t>Nardi, Peter M.</t>
  </si>
  <si>
    <t>HN29 .N373 2018</t>
  </si>
  <si>
    <t>Social surveys. ; Social sciences-Research-Methodology. ; Sampling (Statistics)</t>
  </si>
  <si>
    <t>Teach Yourself How to Learn : Strategies You Can Use to Ace Any Course at Any Level</t>
  </si>
  <si>
    <t>Stylus Publishing, LLC</t>
  </si>
  <si>
    <t>McGuire, Saundra Yancy;McDaniel, Mark;McGuire, Stephanie</t>
  </si>
  <si>
    <t>LB1060.M385 2018</t>
  </si>
  <si>
    <t>Learning, Psychology of. ; Study skills. ; Motivation in education. ; Metacognition.</t>
  </si>
  <si>
    <t>Doing Academic Research</t>
  </si>
  <si>
    <t>Inyang, Ekpe</t>
  </si>
  <si>
    <t>LB2371 .I593 2017</t>
  </si>
  <si>
    <t>Universities and colleges-Graduate work.</t>
  </si>
  <si>
    <t>Academic Writing and Dyslexia : A Visual Guide to Writing at University</t>
  </si>
  <si>
    <t>Wallbank, Adrian J.</t>
  </si>
  <si>
    <t>LB2369 .W259 2018</t>
  </si>
  <si>
    <t>Academic writing-Handbooks, manuals, etc. ; Report writing-Handbooks, manuals, etc. ; Research-Handbooks, manuals, etc. ; Dyslexics-Education (Higher) ; College students with disabilities.</t>
  </si>
  <si>
    <t>Juggling Higher Education Study and Family Life</t>
  </si>
  <si>
    <t>Institute of Education Press (IOE Press)</t>
  </si>
  <si>
    <t>Webber, Louise</t>
  </si>
  <si>
    <t>LC1651</t>
  </si>
  <si>
    <t>Women-Education (Higher) ; Women college students.</t>
  </si>
  <si>
    <t>Smart Skills: Presentations</t>
  </si>
  <si>
    <t>Legend Business Books</t>
  </si>
  <si>
    <t>Kay, Frances</t>
  </si>
  <si>
    <t>HF5718.22 .K39 2011</t>
  </si>
  <si>
    <t>Business presentations.</t>
  </si>
  <si>
    <t>Seductive Academic Writing</t>
  </si>
  <si>
    <t>Freeman, Danyal</t>
  </si>
  <si>
    <t>LB2369 .F744 2018</t>
  </si>
  <si>
    <t>Scholarly Communication : What Everyone Needs to Know®</t>
  </si>
  <si>
    <t>Anderson, Rick</t>
  </si>
  <si>
    <t>Z286.S37 .A534 2018</t>
  </si>
  <si>
    <t>Scholarly publishing. ; Academic writing. ; Authors and publishers.</t>
  </si>
  <si>
    <t>Strengthening Research Paper Skills</t>
  </si>
  <si>
    <t>Wolny, Philip</t>
  </si>
  <si>
    <t>LB1047.3 .W656 2018</t>
  </si>
  <si>
    <t>Report writing-Juvenile literature. ; Research-Juvenile literature.</t>
  </si>
  <si>
    <t>Successful Dissertations : The Complete Guide for Education, Childhood and Early Childhood Studies Students</t>
  </si>
  <si>
    <t>Carter, Caron</t>
  </si>
  <si>
    <t>LB2369 .S833 2018</t>
  </si>
  <si>
    <t>Academic writing. ; Dissertations, Academic-Research-Methodology. ; Early childhood education-Research-Methodology. ; Education-Research-Methodology.</t>
  </si>
  <si>
    <t>A Research Guide to Psychology : Print and Electronic Sources</t>
  </si>
  <si>
    <t>Dolan, Deborah</t>
  </si>
  <si>
    <t>BF76.5 .D653 2018</t>
  </si>
  <si>
    <t>Psychology-Research. ; Psychology-Sources.</t>
  </si>
  <si>
    <t>Handbook of College Reading and Study Strategy Research</t>
  </si>
  <si>
    <t>Flippo, Rona F.;Bean, Thomas W.</t>
  </si>
  <si>
    <t>LB2395.3 .H36 2018</t>
  </si>
  <si>
    <t>Reading (Higher education)-United States-Handbooks, manuals, etc. ; Study skills-United States-Handbooks, manuals, etc.</t>
  </si>
  <si>
    <t>Get Organized</t>
  </si>
  <si>
    <t>Open Road Media</t>
  </si>
  <si>
    <t>Fry, Ron</t>
  </si>
  <si>
    <t>LB1049 .F79 2012</t>
  </si>
  <si>
    <t>Study skills-Handbooks, manuals, etc. ; Note-taking-Handbooks, manuals, etc. ; Students-Time management-Handbooks, manuals, etc.</t>
  </si>
  <si>
    <t>Novice Writers and Scholarly Publication : Authors, Mentors, Gatekeepers</t>
  </si>
  <si>
    <t>Habibie, Pejman;Hyland, Ken</t>
  </si>
  <si>
    <t>Academic writing. ; Authorship.</t>
  </si>
  <si>
    <t>The Case Writer's Toolkit</t>
  </si>
  <si>
    <t>Gwee, June</t>
  </si>
  <si>
    <t>Report writing. ; Academic writing.</t>
  </si>
  <si>
    <t>Writing the Literature Review : A Practical Guide</t>
  </si>
  <si>
    <t>Efron, Sara Efrat;Ravid, Ruth</t>
  </si>
  <si>
    <t>LB2369 .E376 2019</t>
  </si>
  <si>
    <t>Research-Methodology-Study and teaching (Higher)-Handbooks, manuals, etc. ; Academic writing-Handbooks, manuals, etc.</t>
  </si>
  <si>
    <t>Factors Relating to Information Skills : A Study among Students Pursuing Higher Education in India</t>
  </si>
  <si>
    <t>Kumar, Amruth G.</t>
  </si>
  <si>
    <t>LA1153 .K863 2018</t>
  </si>
  <si>
    <t>Education, Higher-India. ; Study skills-India.</t>
  </si>
  <si>
    <t>Learning to Learn in Higher Education</t>
  </si>
  <si>
    <t>Wright, Jean</t>
  </si>
  <si>
    <t>LB1049 .W754 2019</t>
  </si>
  <si>
    <t>How to Be a Successful Student : 20 Study Habits Based on the Science of Learning</t>
  </si>
  <si>
    <t>Mayer, Richard E.</t>
  </si>
  <si>
    <t>LB1049 .M394 2019</t>
  </si>
  <si>
    <t>Study skills. ; Learning, Psychology of. ; Motivation in education.</t>
  </si>
  <si>
    <t>Writing Support for International Graduate Students : Enhancing Transition and Success</t>
  </si>
  <si>
    <t>Sharma, Shyam</t>
  </si>
  <si>
    <t>LB2369</t>
  </si>
  <si>
    <t>Academic writing. ; Graduate students. ; Students, Foreign.</t>
  </si>
  <si>
    <t>How to Write Qualitative Research</t>
  </si>
  <si>
    <t>Weaver-Hightower, Marcus B.</t>
  </si>
  <si>
    <t>H62 .W438 2019</t>
  </si>
  <si>
    <t>Qualitative research-Methodology. ; Social sciences-Authorship. ; Academic writing.</t>
  </si>
  <si>
    <t>Write More, Publish More, Stress Less! : Five Key Strategies for Academic Writing Success</t>
  </si>
  <si>
    <t>Stevens, Dannelle D.;Brookfield, Stephen D.</t>
  </si>
  <si>
    <t>PN146 .S748 2019</t>
  </si>
  <si>
    <t>Authorship. ; Academic writing. ; Scholarly publishing. ; College teachers as authors.</t>
  </si>
  <si>
    <t>This Book Will Not Be on the Test : The Study Skills Revolution</t>
  </si>
  <si>
    <t>Rivas, Paul Smith</t>
  </si>
  <si>
    <t>LB2395 .R583 2019</t>
  </si>
  <si>
    <t>Study skills. ; College students-Time management. ; College student orientation.</t>
  </si>
  <si>
    <t>The New Science of Learning : How to Learn in Harmony with Your Brain</t>
  </si>
  <si>
    <t>Doyle, Terry;Zakrajsek, Todd</t>
  </si>
  <si>
    <t>LB1134 .D695 2019</t>
  </si>
  <si>
    <t>Learning ability. ; Learning, Psychology of. ; Brain. ; Study skills.</t>
  </si>
  <si>
    <t>The Writer's Handbook for Sociology</t>
  </si>
  <si>
    <t>Young, Dona J.</t>
  </si>
  <si>
    <t>HM569 .Y686 2019</t>
  </si>
  <si>
    <t>Sociology-Authorship. ; Sociology-Research. ; Academic writing. ; Sociology-Study and teaching (Higher)</t>
  </si>
  <si>
    <t>Research Methodology : A Practical and Scientific Approach</t>
  </si>
  <si>
    <t>Bairagi, Vinayak;Munot, Mousami V.</t>
  </si>
  <si>
    <t>Q180.55.M4 .R474 2019</t>
  </si>
  <si>
    <t>Research-Methodology.</t>
  </si>
  <si>
    <t>Research Methodology in Arts, Science and Humanities</t>
  </si>
  <si>
    <t>Society Publishing</t>
  </si>
  <si>
    <t>Jain, Surbhi</t>
  </si>
  <si>
    <t>N85 .J356 2019</t>
  </si>
  <si>
    <t>Art-Study and teaching. ; Arts-Research-Methodology.</t>
  </si>
  <si>
    <t>Will This Be on the Test? : What Your Professors Really Want You to Know about Succeeding in College</t>
  </si>
  <si>
    <t>Johnson, Dana T.;Price, Jennifer E.</t>
  </si>
  <si>
    <t>LB1049 .J646 2019</t>
  </si>
  <si>
    <t>Practical Research Methods in Education : An Early Researcher's Critical Guide</t>
  </si>
  <si>
    <t>Lambert, Mike</t>
  </si>
  <si>
    <t>LB1028 .P733 2019</t>
  </si>
  <si>
    <t>Education-Research-Methodology.</t>
  </si>
  <si>
    <t>Liberating Scholarly Writing : The Power of Personal Narrative</t>
  </si>
  <si>
    <t>Nash, Robert</t>
  </si>
  <si>
    <t>LB2369 .N374 2019</t>
  </si>
  <si>
    <t>Academic writing. ; Narrative inquiry (Research method)</t>
  </si>
  <si>
    <t>An Introduction to Survey Research, Second Edition</t>
  </si>
  <si>
    <t>Business Expert Press</t>
  </si>
  <si>
    <t>Cowles, Ernest L.;Nelson, Edward</t>
  </si>
  <si>
    <t>HM538 .C695 2019</t>
  </si>
  <si>
    <t>Social surveys-Methodology. ; Questionnaires-Design. ; Sampling (Statistics)</t>
  </si>
  <si>
    <t>Study Skills for Geography, Earth and Environmental Science Students</t>
  </si>
  <si>
    <t>Kneale, Pauline E.</t>
  </si>
  <si>
    <t>G73 .K543 2019</t>
  </si>
  <si>
    <t>Geography-Study and teaching (Higher)</t>
  </si>
  <si>
    <t>Research Methodologies of School Psychology : Critical Skills</t>
  </si>
  <si>
    <t>Kettler, Ryan J.;Lane, Kathleen L.</t>
  </si>
  <si>
    <t>LB1027.55 .K488 2019</t>
  </si>
  <si>
    <t>School psychology-Research-Methodology.</t>
  </si>
  <si>
    <t>Doing Academic Research : A Practical Guide to Research Methods and Analysis</t>
  </si>
  <si>
    <t>Gournelos, Ted;Hammonds, Joshua R.;Wilson, Maridath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</si>
</sst>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4"/>
  <sheetViews>
    <sheetView tabSelected="1" workbookViewId="0">
      <selection activeCell="A2" sqref="A2:XFD54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20190801</v>
      </c>
      <c r="B2" s="3" t="s">
        <v>21</v>
      </c>
      <c r="C2" s="3">
        <v>513925</v>
      </c>
      <c r="D2" t="s">
        <v>22</v>
      </c>
      <c r="E2" t="str">
        <f>"9780566089312"</f>
        <v>9780566089312</v>
      </c>
      <c r="F2" t="s">
        <v>10</v>
      </c>
      <c r="G2">
        <v>2010</v>
      </c>
      <c r="H2" t="s">
        <v>23</v>
      </c>
      <c r="I2" t="s">
        <v>24</v>
      </c>
      <c r="J2" t="s">
        <v>25</v>
      </c>
    </row>
    <row r="3" spans="1:10" s="3" customFormat="1" x14ac:dyDescent="0.3">
      <c r="A3" s="3">
        <v>20190801</v>
      </c>
      <c r="B3" s="3" t="s">
        <v>21</v>
      </c>
      <c r="C3" s="3">
        <v>689876</v>
      </c>
      <c r="D3" t="s">
        <v>26</v>
      </c>
      <c r="E3" t="str">
        <f>"9781849408103"</f>
        <v>9781849408103</v>
      </c>
      <c r="F3" t="s">
        <v>10</v>
      </c>
      <c r="G3">
        <v>2009</v>
      </c>
      <c r="H3" t="s">
        <v>27</v>
      </c>
      <c r="I3" t="s">
        <v>28</v>
      </c>
      <c r="J3" t="s">
        <v>29</v>
      </c>
    </row>
    <row r="4" spans="1:10" s="3" customFormat="1" x14ac:dyDescent="0.3">
      <c r="A4" s="3">
        <v>20190801</v>
      </c>
      <c r="B4" s="3" t="s">
        <v>21</v>
      </c>
      <c r="C4" s="3">
        <v>870759</v>
      </c>
      <c r="D4" t="s">
        <v>30</v>
      </c>
      <c r="E4" t="str">
        <f>"9781409450061"</f>
        <v>9781409450061</v>
      </c>
      <c r="F4" t="s">
        <v>10</v>
      </c>
      <c r="G4">
        <v>2010</v>
      </c>
      <c r="H4" t="s">
        <v>31</v>
      </c>
      <c r="I4" t="s">
        <v>32</v>
      </c>
      <c r="J4" t="s">
        <v>33</v>
      </c>
    </row>
    <row r="5" spans="1:10" s="3" customFormat="1" x14ac:dyDescent="0.3">
      <c r="A5" s="3">
        <v>20190801</v>
      </c>
      <c r="B5" s="3" t="s">
        <v>21</v>
      </c>
      <c r="C5" s="3">
        <v>956317</v>
      </c>
      <c r="D5" t="s">
        <v>34</v>
      </c>
      <c r="E5" t="str">
        <f>"9781409449324"</f>
        <v>9781409449324</v>
      </c>
      <c r="F5" t="s">
        <v>10</v>
      </c>
      <c r="G5">
        <v>2012</v>
      </c>
      <c r="H5" t="s">
        <v>35</v>
      </c>
      <c r="I5" t="s">
        <v>36</v>
      </c>
      <c r="J5" t="s">
        <v>37</v>
      </c>
    </row>
    <row r="6" spans="1:10" s="3" customFormat="1" x14ac:dyDescent="0.3">
      <c r="A6" s="3">
        <v>20190801</v>
      </c>
      <c r="B6" s="3" t="s">
        <v>21</v>
      </c>
      <c r="C6" s="3">
        <v>4003090</v>
      </c>
      <c r="D6" t="s">
        <v>38</v>
      </c>
      <c r="E6" t="str">
        <f>"9781498705783"</f>
        <v>9781498705783</v>
      </c>
      <c r="F6" t="s">
        <v>10</v>
      </c>
      <c r="G6">
        <v>2015</v>
      </c>
      <c r="H6" t="s">
        <v>39</v>
      </c>
      <c r="I6" t="s">
        <v>40</v>
      </c>
      <c r="J6" t="s">
        <v>41</v>
      </c>
    </row>
    <row r="7" spans="1:10" s="3" customFormat="1" x14ac:dyDescent="0.3">
      <c r="A7" s="3">
        <v>20190801</v>
      </c>
      <c r="B7" s="3" t="s">
        <v>21</v>
      </c>
      <c r="C7" s="3">
        <v>4708966</v>
      </c>
      <c r="D7" t="s">
        <v>42</v>
      </c>
      <c r="E7" t="str">
        <f>"9781613083642"</f>
        <v>9781613083642</v>
      </c>
      <c r="F7" t="s">
        <v>43</v>
      </c>
      <c r="G7">
        <v>2017</v>
      </c>
      <c r="H7" t="s">
        <v>44</v>
      </c>
      <c r="I7" t="s">
        <v>45</v>
      </c>
      <c r="J7" t="s">
        <v>46</v>
      </c>
    </row>
    <row r="8" spans="1:10" s="3" customFormat="1" x14ac:dyDescent="0.3">
      <c r="A8" s="3">
        <v>20190801</v>
      </c>
      <c r="B8" s="3" t="s">
        <v>21</v>
      </c>
      <c r="C8" s="3">
        <v>4788906</v>
      </c>
      <c r="D8" t="s">
        <v>47</v>
      </c>
      <c r="E8" t="str">
        <f>"9780838988596"</f>
        <v>9780838988596</v>
      </c>
      <c r="F8" t="s">
        <v>48</v>
      </c>
      <c r="G8">
        <v>2017</v>
      </c>
      <c r="H8" t="s">
        <v>49</v>
      </c>
      <c r="I8" t="s">
        <v>50</v>
      </c>
      <c r="J8" t="s">
        <v>51</v>
      </c>
    </row>
    <row r="9" spans="1:10" s="3" customFormat="1" x14ac:dyDescent="0.3">
      <c r="A9" s="3">
        <v>20190801</v>
      </c>
      <c r="B9" s="3" t="s">
        <v>21</v>
      </c>
      <c r="C9" s="3">
        <v>4788907</v>
      </c>
      <c r="D9" t="s">
        <v>52</v>
      </c>
      <c r="E9" t="str">
        <f>"9780838988633"</f>
        <v>9780838988633</v>
      </c>
      <c r="F9" t="s">
        <v>48</v>
      </c>
      <c r="G9">
        <v>2017</v>
      </c>
      <c r="H9" t="s">
        <v>49</v>
      </c>
      <c r="I9" t="s">
        <v>53</v>
      </c>
      <c r="J9" t="s">
        <v>51</v>
      </c>
    </row>
    <row r="10" spans="1:10" s="3" customFormat="1" x14ac:dyDescent="0.3">
      <c r="A10" s="3">
        <v>20190801</v>
      </c>
      <c r="B10" s="3" t="s">
        <v>21</v>
      </c>
      <c r="C10" s="3">
        <v>4832778</v>
      </c>
      <c r="D10" t="s">
        <v>54</v>
      </c>
      <c r="E10" t="str">
        <f>"9781462530038"</f>
        <v>9781462530038</v>
      </c>
      <c r="F10" t="s">
        <v>18</v>
      </c>
      <c r="G10">
        <v>2017</v>
      </c>
      <c r="H10" t="s">
        <v>55</v>
      </c>
      <c r="I10" t="s">
        <v>56</v>
      </c>
      <c r="J10" t="s">
        <v>57</v>
      </c>
    </row>
    <row r="11" spans="1:10" s="3" customFormat="1" x14ac:dyDescent="0.3">
      <c r="A11" s="3">
        <v>20190801</v>
      </c>
      <c r="B11" s="3" t="s">
        <v>21</v>
      </c>
      <c r="C11" s="3">
        <v>4834154</v>
      </c>
      <c r="D11" t="s">
        <v>58</v>
      </c>
      <c r="E11" t="str">
        <f>"9781315340890"</f>
        <v>9781315340890</v>
      </c>
      <c r="F11" t="s">
        <v>59</v>
      </c>
      <c r="G11">
        <v>2017</v>
      </c>
      <c r="H11" t="s">
        <v>60</v>
      </c>
      <c r="I11" t="s">
        <v>61</v>
      </c>
      <c r="J11" t="s">
        <v>62</v>
      </c>
    </row>
    <row r="12" spans="1:10" s="3" customFormat="1" x14ac:dyDescent="0.3">
      <c r="A12" s="3">
        <v>20190801</v>
      </c>
      <c r="B12" s="3" t="s">
        <v>21</v>
      </c>
      <c r="C12" s="3">
        <v>4877017</v>
      </c>
      <c r="D12" t="s">
        <v>63</v>
      </c>
      <c r="E12" t="str">
        <f>"9781423235002"</f>
        <v>9781423235002</v>
      </c>
      <c r="F12" t="s">
        <v>64</v>
      </c>
      <c r="G12">
        <v>2017</v>
      </c>
      <c r="H12" t="s">
        <v>64</v>
      </c>
      <c r="I12" t="s">
        <v>65</v>
      </c>
      <c r="J12" t="s">
        <v>66</v>
      </c>
    </row>
    <row r="13" spans="1:10" s="3" customFormat="1" x14ac:dyDescent="0.3">
      <c r="A13" s="3">
        <v>20190801</v>
      </c>
      <c r="B13" s="3" t="s">
        <v>21</v>
      </c>
      <c r="C13" s="3">
        <v>4891115</v>
      </c>
      <c r="D13" t="s">
        <v>67</v>
      </c>
      <c r="E13" t="str">
        <f>"9781315435961"</f>
        <v>9781315435961</v>
      </c>
      <c r="F13" t="s">
        <v>10</v>
      </c>
      <c r="G13">
        <v>2017</v>
      </c>
      <c r="H13" t="s">
        <v>68</v>
      </c>
      <c r="I13" t="s">
        <v>69</v>
      </c>
      <c r="J13" t="s">
        <v>70</v>
      </c>
    </row>
    <row r="14" spans="1:10" s="3" customFormat="1" x14ac:dyDescent="0.3">
      <c r="A14" s="3">
        <v>20190801</v>
      </c>
      <c r="B14" s="3" t="s">
        <v>21</v>
      </c>
      <c r="C14" s="3">
        <v>4913528</v>
      </c>
      <c r="D14" t="s">
        <v>71</v>
      </c>
      <c r="E14" t="str">
        <f>"9781351647731"</f>
        <v>9781351647731</v>
      </c>
      <c r="F14" t="s">
        <v>72</v>
      </c>
      <c r="G14">
        <v>2017</v>
      </c>
      <c r="H14" t="s">
        <v>73</v>
      </c>
      <c r="I14" t="s">
        <v>74</v>
      </c>
      <c r="J14" t="s">
        <v>75</v>
      </c>
    </row>
    <row r="15" spans="1:10" s="3" customFormat="1" x14ac:dyDescent="0.3">
      <c r="A15" s="3">
        <v>20190801</v>
      </c>
      <c r="B15" s="3" t="s">
        <v>21</v>
      </c>
      <c r="C15" s="3">
        <v>4921906</v>
      </c>
      <c r="D15" t="s">
        <v>76</v>
      </c>
      <c r="E15" t="str">
        <f>"9781315386652"</f>
        <v>9781315386652</v>
      </c>
      <c r="F15" t="s">
        <v>10</v>
      </c>
      <c r="G15">
        <v>2017</v>
      </c>
      <c r="H15" t="s">
        <v>77</v>
      </c>
      <c r="I15" t="s">
        <v>78</v>
      </c>
      <c r="J15" t="s">
        <v>79</v>
      </c>
    </row>
    <row r="16" spans="1:10" s="3" customFormat="1" x14ac:dyDescent="0.3">
      <c r="A16" s="3">
        <v>20190801</v>
      </c>
      <c r="B16" s="3" t="s">
        <v>21</v>
      </c>
      <c r="C16" s="3">
        <v>5103697</v>
      </c>
      <c r="D16" t="s">
        <v>80</v>
      </c>
      <c r="E16" t="str">
        <f>"9781315456515"</f>
        <v>9781315456515</v>
      </c>
      <c r="F16" t="s">
        <v>10</v>
      </c>
      <c r="G16">
        <v>2018</v>
      </c>
      <c r="H16" t="s">
        <v>81</v>
      </c>
      <c r="I16" t="s">
        <v>82</v>
      </c>
      <c r="J16" t="s">
        <v>83</v>
      </c>
    </row>
    <row r="17" spans="1:10" s="3" customFormat="1" x14ac:dyDescent="0.3">
      <c r="A17" s="3">
        <v>20190801</v>
      </c>
      <c r="B17" s="3" t="s">
        <v>21</v>
      </c>
      <c r="C17" s="3">
        <v>5103764</v>
      </c>
      <c r="D17" t="s">
        <v>84</v>
      </c>
      <c r="E17" t="str">
        <f>"9781681239194"</f>
        <v>9781681239194</v>
      </c>
      <c r="F17" t="s">
        <v>85</v>
      </c>
      <c r="G17">
        <v>2017</v>
      </c>
      <c r="H17" t="s">
        <v>86</v>
      </c>
      <c r="I17" t="s">
        <v>87</v>
      </c>
      <c r="J17" t="s">
        <v>88</v>
      </c>
    </row>
    <row r="18" spans="1:10" s="3" customFormat="1" x14ac:dyDescent="0.3">
      <c r="A18" s="3">
        <v>20190801</v>
      </c>
      <c r="B18" s="3" t="s">
        <v>21</v>
      </c>
      <c r="C18" s="3">
        <v>5143591</v>
      </c>
      <c r="D18" t="s">
        <v>89</v>
      </c>
      <c r="E18" t="str">
        <f>"9781351707466"</f>
        <v>9781351707466</v>
      </c>
      <c r="F18" t="s">
        <v>10</v>
      </c>
      <c r="G18">
        <v>2018</v>
      </c>
      <c r="H18" t="s">
        <v>90</v>
      </c>
      <c r="I18" t="s">
        <v>91</v>
      </c>
      <c r="J18" t="s">
        <v>92</v>
      </c>
    </row>
    <row r="19" spans="1:10" s="3" customFormat="1" x14ac:dyDescent="0.3">
      <c r="A19" s="3">
        <v>20190801</v>
      </c>
      <c r="B19" s="3" t="s">
        <v>21</v>
      </c>
      <c r="C19" s="3">
        <v>5180142</v>
      </c>
      <c r="D19" t="s">
        <v>93</v>
      </c>
      <c r="E19" t="str">
        <f>"9781620973226"</f>
        <v>9781620973226</v>
      </c>
      <c r="F19" t="s">
        <v>94</v>
      </c>
      <c r="G19">
        <v>2018</v>
      </c>
      <c r="H19" t="s">
        <v>95</v>
      </c>
      <c r="I19" t="s">
        <v>96</v>
      </c>
      <c r="J19" t="s">
        <v>97</v>
      </c>
    </row>
    <row r="20" spans="1:10" s="3" customFormat="1" x14ac:dyDescent="0.3">
      <c r="A20" s="3">
        <v>20190801</v>
      </c>
      <c r="B20" s="3" t="s">
        <v>21</v>
      </c>
      <c r="C20" s="3">
        <v>5191157</v>
      </c>
      <c r="D20" t="s">
        <v>98</v>
      </c>
      <c r="E20" t="str">
        <f>"9781351369473"</f>
        <v>9781351369473</v>
      </c>
      <c r="F20" t="s">
        <v>10</v>
      </c>
      <c r="G20">
        <v>2018</v>
      </c>
      <c r="H20" t="s">
        <v>99</v>
      </c>
      <c r="I20" t="s">
        <v>100</v>
      </c>
      <c r="J20" t="s">
        <v>101</v>
      </c>
    </row>
    <row r="21" spans="1:10" s="3" customFormat="1" x14ac:dyDescent="0.3">
      <c r="A21" s="3">
        <v>20190801</v>
      </c>
      <c r="B21" s="3" t="s">
        <v>21</v>
      </c>
      <c r="C21" s="3">
        <v>5212798</v>
      </c>
      <c r="D21" t="s">
        <v>102</v>
      </c>
      <c r="E21" t="str">
        <f>"9781351697248"</f>
        <v>9781351697248</v>
      </c>
      <c r="F21" t="s">
        <v>10</v>
      </c>
      <c r="G21">
        <v>2018</v>
      </c>
      <c r="H21" t="s">
        <v>103</v>
      </c>
      <c r="I21" t="s">
        <v>104</v>
      </c>
      <c r="J21" t="s">
        <v>105</v>
      </c>
    </row>
    <row r="22" spans="1:10" s="3" customFormat="1" x14ac:dyDescent="0.3">
      <c r="A22" s="3">
        <v>20190801</v>
      </c>
      <c r="B22" s="3" t="s">
        <v>21</v>
      </c>
      <c r="C22" s="3">
        <v>5220787</v>
      </c>
      <c r="D22" t="s">
        <v>106</v>
      </c>
      <c r="E22" t="str">
        <f>"9781620367575"</f>
        <v>9781620367575</v>
      </c>
      <c r="F22" t="s">
        <v>107</v>
      </c>
      <c r="G22">
        <v>2018</v>
      </c>
      <c r="H22" t="s">
        <v>108</v>
      </c>
      <c r="I22" t="s">
        <v>109</v>
      </c>
      <c r="J22" t="s">
        <v>110</v>
      </c>
    </row>
    <row r="23" spans="1:10" s="3" customFormat="1" x14ac:dyDescent="0.3">
      <c r="A23" s="3">
        <v>20190801</v>
      </c>
      <c r="B23" s="3" t="s">
        <v>21</v>
      </c>
      <c r="C23" s="3">
        <v>5231599</v>
      </c>
      <c r="D23" t="s">
        <v>111</v>
      </c>
      <c r="E23" t="str">
        <f>"9781527506848"</f>
        <v>9781527506848</v>
      </c>
      <c r="F23" t="s">
        <v>17</v>
      </c>
      <c r="G23">
        <v>2017</v>
      </c>
      <c r="H23" t="s">
        <v>112</v>
      </c>
      <c r="I23" t="s">
        <v>113</v>
      </c>
      <c r="J23" t="s">
        <v>114</v>
      </c>
    </row>
    <row r="24" spans="1:10" s="3" customFormat="1" x14ac:dyDescent="0.3">
      <c r="A24" s="3">
        <v>20190801</v>
      </c>
      <c r="B24" s="3" t="s">
        <v>21</v>
      </c>
      <c r="C24" s="3">
        <v>5259961</v>
      </c>
      <c r="D24" t="s">
        <v>115</v>
      </c>
      <c r="E24" t="str">
        <f>"9781351966887"</f>
        <v>9781351966887</v>
      </c>
      <c r="F24" t="s">
        <v>10</v>
      </c>
      <c r="G24">
        <v>2018</v>
      </c>
      <c r="H24" t="s">
        <v>116</v>
      </c>
      <c r="I24" t="s">
        <v>117</v>
      </c>
      <c r="J24" t="s">
        <v>118</v>
      </c>
    </row>
    <row r="25" spans="1:10" s="3" customFormat="1" x14ac:dyDescent="0.3">
      <c r="A25" s="3">
        <v>20190801</v>
      </c>
      <c r="B25" s="3" t="s">
        <v>21</v>
      </c>
      <c r="C25" s="3">
        <v>5302101</v>
      </c>
      <c r="D25" t="s">
        <v>119</v>
      </c>
      <c r="E25" t="str">
        <f>"9781858568058"</f>
        <v>9781858568058</v>
      </c>
      <c r="F25" t="s">
        <v>120</v>
      </c>
      <c r="G25">
        <v>2017</v>
      </c>
      <c r="H25" t="s">
        <v>121</v>
      </c>
      <c r="I25" t="s">
        <v>122</v>
      </c>
      <c r="J25" t="s">
        <v>123</v>
      </c>
    </row>
    <row r="26" spans="1:10" s="3" customFormat="1" x14ac:dyDescent="0.3">
      <c r="A26" s="3">
        <v>20190801</v>
      </c>
      <c r="B26" s="3" t="s">
        <v>21</v>
      </c>
      <c r="C26" s="3">
        <v>5313101</v>
      </c>
      <c r="D26" t="s">
        <v>124</v>
      </c>
      <c r="E26" t="str">
        <f>"9781787198654"</f>
        <v>9781787198654</v>
      </c>
      <c r="F26" t="s">
        <v>125</v>
      </c>
      <c r="G26">
        <v>2011</v>
      </c>
      <c r="H26" t="s">
        <v>126</v>
      </c>
      <c r="I26" t="s">
        <v>127</v>
      </c>
      <c r="J26" t="s">
        <v>128</v>
      </c>
    </row>
    <row r="27" spans="1:10" s="3" customFormat="1" x14ac:dyDescent="0.3">
      <c r="A27" s="3">
        <v>20190801</v>
      </c>
      <c r="B27" s="3" t="s">
        <v>21</v>
      </c>
      <c r="C27" s="3">
        <v>5351338</v>
      </c>
      <c r="D27" t="s">
        <v>129</v>
      </c>
      <c r="E27" t="str">
        <f>"9781527509863"</f>
        <v>9781527509863</v>
      </c>
      <c r="F27" t="s">
        <v>17</v>
      </c>
      <c r="G27">
        <v>2018</v>
      </c>
      <c r="H27" t="s">
        <v>130</v>
      </c>
      <c r="I27" t="s">
        <v>131</v>
      </c>
      <c r="J27" t="s">
        <v>92</v>
      </c>
    </row>
    <row r="28" spans="1:10" s="3" customFormat="1" x14ac:dyDescent="0.3">
      <c r="A28" s="3">
        <v>20190801</v>
      </c>
      <c r="B28" s="3" t="s">
        <v>21</v>
      </c>
      <c r="C28" s="3">
        <v>5352690</v>
      </c>
      <c r="D28" t="s">
        <v>132</v>
      </c>
      <c r="E28" t="str">
        <f>"9780190639464"</f>
        <v>9780190639464</v>
      </c>
      <c r="F28" t="s">
        <v>14</v>
      </c>
      <c r="G28">
        <v>2018</v>
      </c>
      <c r="H28" t="s">
        <v>133</v>
      </c>
      <c r="I28" t="s">
        <v>134</v>
      </c>
      <c r="J28" t="s">
        <v>135</v>
      </c>
    </row>
    <row r="29" spans="1:10" s="3" customFormat="1" x14ac:dyDescent="0.3">
      <c r="A29" s="3">
        <v>20190801</v>
      </c>
      <c r="B29" s="3" t="s">
        <v>21</v>
      </c>
      <c r="C29" s="3">
        <v>5383671</v>
      </c>
      <c r="D29" t="s">
        <v>136</v>
      </c>
      <c r="E29" t="str">
        <f>"9781508175735"</f>
        <v>9781508175735</v>
      </c>
      <c r="F29" t="s">
        <v>11</v>
      </c>
      <c r="G29">
        <v>2018</v>
      </c>
      <c r="H29" t="s">
        <v>137</v>
      </c>
      <c r="I29" t="s">
        <v>138</v>
      </c>
      <c r="J29" t="s">
        <v>139</v>
      </c>
    </row>
    <row r="30" spans="1:10" s="3" customFormat="1" x14ac:dyDescent="0.3">
      <c r="A30" s="3">
        <v>20190801</v>
      </c>
      <c r="B30" s="3" t="s">
        <v>21</v>
      </c>
      <c r="C30" s="3">
        <v>5389336</v>
      </c>
      <c r="D30" t="s">
        <v>140</v>
      </c>
      <c r="E30" t="str">
        <f>"9781350004894"</f>
        <v>9781350004894</v>
      </c>
      <c r="F30" t="s">
        <v>13</v>
      </c>
      <c r="G30">
        <v>2018</v>
      </c>
      <c r="H30" t="s">
        <v>141</v>
      </c>
      <c r="I30" t="s">
        <v>142</v>
      </c>
      <c r="J30" t="s">
        <v>143</v>
      </c>
    </row>
    <row r="31" spans="1:10" s="3" customFormat="1" x14ac:dyDescent="0.3">
      <c r="A31" s="3">
        <v>20190801</v>
      </c>
      <c r="B31" s="3" t="s">
        <v>21</v>
      </c>
      <c r="C31" s="3">
        <v>5400536</v>
      </c>
      <c r="D31" t="s">
        <v>144</v>
      </c>
      <c r="E31" t="str">
        <f>"9781442276024"</f>
        <v>9781442276024</v>
      </c>
      <c r="F31" t="s">
        <v>19</v>
      </c>
      <c r="G31">
        <v>2018</v>
      </c>
      <c r="H31" t="s">
        <v>145</v>
      </c>
      <c r="I31" t="s">
        <v>146</v>
      </c>
      <c r="J31" t="s">
        <v>147</v>
      </c>
    </row>
    <row r="32" spans="1:10" s="3" customFormat="1" x14ac:dyDescent="0.3">
      <c r="A32" s="3">
        <v>20190801</v>
      </c>
      <c r="B32" s="3" t="s">
        <v>21</v>
      </c>
      <c r="C32" s="3">
        <v>5425439</v>
      </c>
      <c r="D32" t="s">
        <v>148</v>
      </c>
      <c r="E32" t="str">
        <f>"9781317245162"</f>
        <v>9781317245162</v>
      </c>
      <c r="F32" t="s">
        <v>10</v>
      </c>
      <c r="G32">
        <v>2018</v>
      </c>
      <c r="H32" t="s">
        <v>149</v>
      </c>
      <c r="I32" t="s">
        <v>150</v>
      </c>
      <c r="J32" t="s">
        <v>151</v>
      </c>
    </row>
    <row r="33" spans="1:10" s="3" customFormat="1" x14ac:dyDescent="0.3">
      <c r="A33" s="3">
        <v>20190801</v>
      </c>
      <c r="B33" s="3" t="s">
        <v>21</v>
      </c>
      <c r="C33" s="3">
        <v>5448594</v>
      </c>
      <c r="D33" t="s">
        <v>152</v>
      </c>
      <c r="E33" t="str">
        <f>"9781504055222"</f>
        <v>9781504055222</v>
      </c>
      <c r="F33" t="s">
        <v>153</v>
      </c>
      <c r="G33">
        <v>2012</v>
      </c>
      <c r="H33" t="s">
        <v>154</v>
      </c>
      <c r="I33" t="s">
        <v>155</v>
      </c>
      <c r="J33" t="s">
        <v>156</v>
      </c>
    </row>
    <row r="34" spans="1:10" s="3" customFormat="1" x14ac:dyDescent="0.3">
      <c r="A34" s="3">
        <v>20190801</v>
      </c>
      <c r="B34" s="3" t="s">
        <v>21</v>
      </c>
      <c r="C34" s="3">
        <v>5484294</v>
      </c>
      <c r="D34" t="s">
        <v>157</v>
      </c>
      <c r="E34" t="str">
        <f>"9783319953335"</f>
        <v>9783319953335</v>
      </c>
      <c r="F34" t="s">
        <v>15</v>
      </c>
      <c r="G34">
        <v>2019</v>
      </c>
      <c r="H34" t="s">
        <v>158</v>
      </c>
      <c r="I34" t="s">
        <v>16</v>
      </c>
      <c r="J34" t="s">
        <v>159</v>
      </c>
    </row>
    <row r="35" spans="1:10" s="3" customFormat="1" x14ac:dyDescent="0.3">
      <c r="A35" s="3">
        <v>20190801</v>
      </c>
      <c r="B35" s="3" t="s">
        <v>21</v>
      </c>
      <c r="C35" s="3">
        <v>5491457</v>
      </c>
      <c r="D35" t="s">
        <v>160</v>
      </c>
      <c r="E35" t="str">
        <f>"9789811071737"</f>
        <v>9789811071737</v>
      </c>
      <c r="F35" t="s">
        <v>15</v>
      </c>
      <c r="G35">
        <v>2018</v>
      </c>
      <c r="H35" t="s">
        <v>161</v>
      </c>
      <c r="I35" t="s">
        <v>20</v>
      </c>
      <c r="J35" t="s">
        <v>162</v>
      </c>
    </row>
    <row r="36" spans="1:10" s="3" customFormat="1" x14ac:dyDescent="0.3">
      <c r="A36" s="3">
        <v>20190801</v>
      </c>
      <c r="B36" s="3" t="s">
        <v>21</v>
      </c>
      <c r="C36" s="3">
        <v>5522670</v>
      </c>
      <c r="D36" t="s">
        <v>163</v>
      </c>
      <c r="E36" t="str">
        <f>"9781462536917"</f>
        <v>9781462536917</v>
      </c>
      <c r="F36" t="s">
        <v>18</v>
      </c>
      <c r="G36">
        <v>2019</v>
      </c>
      <c r="H36" t="s">
        <v>164</v>
      </c>
      <c r="I36" t="s">
        <v>165</v>
      </c>
      <c r="J36" t="s">
        <v>166</v>
      </c>
    </row>
    <row r="37" spans="1:10" s="3" customFormat="1" x14ac:dyDescent="0.3">
      <c r="A37" s="3">
        <v>20190801</v>
      </c>
      <c r="B37" s="3" t="s">
        <v>21</v>
      </c>
      <c r="C37" s="3">
        <v>5530854</v>
      </c>
      <c r="D37" t="s">
        <v>167</v>
      </c>
      <c r="E37" t="str">
        <f>"9781527516953"</f>
        <v>9781527516953</v>
      </c>
      <c r="F37" t="s">
        <v>17</v>
      </c>
      <c r="G37">
        <v>2018</v>
      </c>
      <c r="H37" t="s">
        <v>168</v>
      </c>
      <c r="I37" t="s">
        <v>169</v>
      </c>
      <c r="J37" t="s">
        <v>170</v>
      </c>
    </row>
    <row r="38" spans="1:10" s="3" customFormat="1" x14ac:dyDescent="0.3">
      <c r="A38" s="3">
        <v>20190801</v>
      </c>
      <c r="B38" s="3" t="s">
        <v>21</v>
      </c>
      <c r="C38" s="3">
        <v>5569098</v>
      </c>
      <c r="D38" t="s">
        <v>171</v>
      </c>
      <c r="E38" t="str">
        <f>"9780429809439"</f>
        <v>9780429809439</v>
      </c>
      <c r="F38" t="s">
        <v>10</v>
      </c>
      <c r="G38">
        <v>1982</v>
      </c>
      <c r="H38" t="s">
        <v>172</v>
      </c>
      <c r="I38" t="s">
        <v>173</v>
      </c>
      <c r="J38" t="s">
        <v>66</v>
      </c>
    </row>
    <row r="39" spans="1:10" s="3" customFormat="1" x14ac:dyDescent="0.3">
      <c r="A39" s="3">
        <v>20190801</v>
      </c>
      <c r="B39" s="3" t="s">
        <v>21</v>
      </c>
      <c r="C39" s="3">
        <v>5572438</v>
      </c>
      <c r="D39" t="s">
        <v>174</v>
      </c>
      <c r="E39" t="str">
        <f>"9780429843631"</f>
        <v>9780429843631</v>
      </c>
      <c r="F39" t="s">
        <v>10</v>
      </c>
      <c r="G39">
        <v>2019</v>
      </c>
      <c r="H39" t="s">
        <v>175</v>
      </c>
      <c r="I39" t="s">
        <v>176</v>
      </c>
      <c r="J39" t="s">
        <v>177</v>
      </c>
    </row>
    <row r="40" spans="1:10" s="3" customFormat="1" x14ac:dyDescent="0.3">
      <c r="A40" s="3">
        <v>20190801</v>
      </c>
      <c r="B40" s="3" t="s">
        <v>21</v>
      </c>
      <c r="C40" s="3">
        <v>5579977</v>
      </c>
      <c r="D40" t="s">
        <v>178</v>
      </c>
      <c r="E40" t="str">
        <f>"9781351054973"</f>
        <v>9781351054973</v>
      </c>
      <c r="F40" t="s">
        <v>10</v>
      </c>
      <c r="G40">
        <v>2018</v>
      </c>
      <c r="H40" t="s">
        <v>179</v>
      </c>
      <c r="I40" t="s">
        <v>180</v>
      </c>
      <c r="J40" t="s">
        <v>181</v>
      </c>
    </row>
    <row r="41" spans="1:10" s="3" customFormat="1" x14ac:dyDescent="0.3">
      <c r="A41" s="3">
        <v>20190801</v>
      </c>
      <c r="B41" s="3" t="s">
        <v>21</v>
      </c>
      <c r="C41" s="3">
        <v>5580436</v>
      </c>
      <c r="D41" t="s">
        <v>182</v>
      </c>
      <c r="E41" t="str">
        <f>"9781351659055"</f>
        <v>9781351659055</v>
      </c>
      <c r="F41" t="s">
        <v>10</v>
      </c>
      <c r="G41">
        <v>2018</v>
      </c>
      <c r="H41" t="s">
        <v>183</v>
      </c>
      <c r="I41" t="s">
        <v>184</v>
      </c>
      <c r="J41" t="s">
        <v>185</v>
      </c>
    </row>
    <row r="42" spans="1:10" s="3" customFormat="1" x14ac:dyDescent="0.3">
      <c r="A42" s="3">
        <v>20190801</v>
      </c>
      <c r="B42" s="3" t="s">
        <v>21</v>
      </c>
      <c r="C42" s="3">
        <v>5583973</v>
      </c>
      <c r="D42" t="s">
        <v>186</v>
      </c>
      <c r="E42" t="str">
        <f>"9781620365182"</f>
        <v>9781620365182</v>
      </c>
      <c r="F42" t="s">
        <v>107</v>
      </c>
      <c r="G42">
        <v>2019</v>
      </c>
      <c r="H42" t="s">
        <v>187</v>
      </c>
      <c r="I42" t="s">
        <v>188</v>
      </c>
      <c r="J42" t="s">
        <v>189</v>
      </c>
    </row>
    <row r="43" spans="1:10" s="3" customFormat="1" x14ac:dyDescent="0.3">
      <c r="A43" s="3">
        <v>20190801</v>
      </c>
      <c r="B43" s="3" t="s">
        <v>21</v>
      </c>
      <c r="C43" s="3">
        <v>5607063</v>
      </c>
      <c r="D43" t="s">
        <v>190</v>
      </c>
      <c r="E43" t="str">
        <f>"9781475845617"</f>
        <v>9781475845617</v>
      </c>
      <c r="F43" t="s">
        <v>19</v>
      </c>
      <c r="G43">
        <v>2019</v>
      </c>
      <c r="H43" t="s">
        <v>191</v>
      </c>
      <c r="I43" t="s">
        <v>192</v>
      </c>
      <c r="J43" t="s">
        <v>193</v>
      </c>
    </row>
    <row r="44" spans="1:10" s="3" customFormat="1" x14ac:dyDescent="0.3">
      <c r="A44" s="3">
        <v>20190801</v>
      </c>
      <c r="B44" s="3" t="s">
        <v>21</v>
      </c>
      <c r="C44" s="3">
        <v>5626648</v>
      </c>
      <c r="D44" t="s">
        <v>194</v>
      </c>
      <c r="E44" t="str">
        <f>"9781620366585"</f>
        <v>9781620366585</v>
      </c>
      <c r="F44" t="s">
        <v>107</v>
      </c>
      <c r="G44">
        <v>2019</v>
      </c>
      <c r="H44" t="s">
        <v>195</v>
      </c>
      <c r="I44" t="s">
        <v>196</v>
      </c>
      <c r="J44" t="s">
        <v>197</v>
      </c>
    </row>
    <row r="45" spans="1:10" s="3" customFormat="1" x14ac:dyDescent="0.3">
      <c r="A45" s="3">
        <v>20190801</v>
      </c>
      <c r="B45" s="3" t="s">
        <v>21</v>
      </c>
      <c r="C45" s="3">
        <v>5631889</v>
      </c>
      <c r="D45" t="s">
        <v>198</v>
      </c>
      <c r="E45" t="str">
        <f>"9781351334853"</f>
        <v>9781351334853</v>
      </c>
      <c r="F45" t="s">
        <v>10</v>
      </c>
      <c r="G45">
        <v>2019</v>
      </c>
      <c r="H45" t="s">
        <v>199</v>
      </c>
      <c r="I45" t="s">
        <v>200</v>
      </c>
      <c r="J45" t="s">
        <v>201</v>
      </c>
    </row>
    <row r="46" spans="1:10" s="3" customFormat="1" x14ac:dyDescent="0.3">
      <c r="A46" s="3">
        <v>20190801</v>
      </c>
      <c r="B46" s="3" t="s">
        <v>21</v>
      </c>
      <c r="C46" s="3">
        <v>5655402</v>
      </c>
      <c r="D46" t="s">
        <v>202</v>
      </c>
      <c r="E46" t="str">
        <f>"9781351013260"</f>
        <v>9781351013260</v>
      </c>
      <c r="F46" t="s">
        <v>72</v>
      </c>
      <c r="G46">
        <v>2019</v>
      </c>
      <c r="H46" t="s">
        <v>203</v>
      </c>
      <c r="I46" t="s">
        <v>204</v>
      </c>
      <c r="J46" t="s">
        <v>205</v>
      </c>
    </row>
    <row r="47" spans="1:10" s="3" customFormat="1" x14ac:dyDescent="0.3">
      <c r="A47" s="3">
        <v>20190801</v>
      </c>
      <c r="B47" s="3" t="s">
        <v>21</v>
      </c>
      <c r="C47" s="3">
        <v>5655734</v>
      </c>
      <c r="D47" t="s">
        <v>206</v>
      </c>
      <c r="E47" t="str">
        <f>"9781773619842"</f>
        <v>9781773619842</v>
      </c>
      <c r="F47" t="s">
        <v>207</v>
      </c>
      <c r="G47">
        <v>2019</v>
      </c>
      <c r="H47" t="s">
        <v>208</v>
      </c>
      <c r="I47" t="s">
        <v>209</v>
      </c>
      <c r="J47" t="s">
        <v>210</v>
      </c>
    </row>
    <row r="48" spans="1:10" s="3" customFormat="1" x14ac:dyDescent="0.3">
      <c r="A48" s="3">
        <v>20190801</v>
      </c>
      <c r="B48" s="3" t="s">
        <v>21</v>
      </c>
      <c r="C48" s="3">
        <v>5722896</v>
      </c>
      <c r="D48" t="s">
        <v>211</v>
      </c>
      <c r="E48" t="str">
        <f>"9780691189451"</f>
        <v>9780691189451</v>
      </c>
      <c r="F48" t="s">
        <v>12</v>
      </c>
      <c r="G48">
        <v>2019</v>
      </c>
      <c r="H48" t="s">
        <v>212</v>
      </c>
      <c r="I48" t="s">
        <v>213</v>
      </c>
      <c r="J48" t="s">
        <v>66</v>
      </c>
    </row>
    <row r="49" spans="1:10" s="3" customFormat="1" x14ac:dyDescent="0.3">
      <c r="A49" s="3">
        <v>20190801</v>
      </c>
      <c r="B49" s="3" t="s">
        <v>21</v>
      </c>
      <c r="C49" s="3">
        <v>5724677</v>
      </c>
      <c r="D49" t="s">
        <v>214</v>
      </c>
      <c r="E49" t="str">
        <f>"9781351188388"</f>
        <v>9781351188388</v>
      </c>
      <c r="F49" t="s">
        <v>10</v>
      </c>
      <c r="G49">
        <v>2019</v>
      </c>
      <c r="H49" t="s">
        <v>215</v>
      </c>
      <c r="I49" t="s">
        <v>216</v>
      </c>
      <c r="J49" t="s">
        <v>217</v>
      </c>
    </row>
    <row r="50" spans="1:10" s="3" customFormat="1" x14ac:dyDescent="0.3">
      <c r="A50" s="3">
        <v>20190801</v>
      </c>
      <c r="B50" s="3" t="s">
        <v>21</v>
      </c>
      <c r="C50" s="3">
        <v>5730718</v>
      </c>
      <c r="D50" t="s">
        <v>218</v>
      </c>
      <c r="E50" t="str">
        <f>"9781641135894"</f>
        <v>9781641135894</v>
      </c>
      <c r="F50" t="s">
        <v>85</v>
      </c>
      <c r="G50">
        <v>2019</v>
      </c>
      <c r="H50" t="s">
        <v>219</v>
      </c>
      <c r="I50" t="s">
        <v>220</v>
      </c>
      <c r="J50" t="s">
        <v>221</v>
      </c>
    </row>
    <row r="51" spans="1:10" s="3" customFormat="1" x14ac:dyDescent="0.3">
      <c r="A51" s="3">
        <v>20190801</v>
      </c>
      <c r="B51" s="3" t="s">
        <v>21</v>
      </c>
      <c r="C51" s="3">
        <v>5739239</v>
      </c>
      <c r="D51" t="s">
        <v>222</v>
      </c>
      <c r="E51" t="str">
        <f>"9781948976046"</f>
        <v>9781948976046</v>
      </c>
      <c r="F51" t="s">
        <v>223</v>
      </c>
      <c r="G51">
        <v>2019</v>
      </c>
      <c r="H51" t="s">
        <v>224</v>
      </c>
      <c r="I51" t="s">
        <v>225</v>
      </c>
      <c r="J51" t="s">
        <v>226</v>
      </c>
    </row>
    <row r="52" spans="1:10" s="3" customFormat="1" x14ac:dyDescent="0.3">
      <c r="A52" s="3">
        <v>20190801</v>
      </c>
      <c r="B52" s="3" t="s">
        <v>21</v>
      </c>
      <c r="C52" s="3">
        <v>5741677</v>
      </c>
      <c r="D52" t="s">
        <v>227</v>
      </c>
      <c r="E52" t="str">
        <f>"9781351026468"</f>
        <v>9781351026468</v>
      </c>
      <c r="F52" t="s">
        <v>10</v>
      </c>
      <c r="G52">
        <v>2019</v>
      </c>
      <c r="H52" t="s">
        <v>228</v>
      </c>
      <c r="I52" t="s">
        <v>229</v>
      </c>
      <c r="J52" t="s">
        <v>230</v>
      </c>
    </row>
    <row r="53" spans="1:10" s="3" customFormat="1" x14ac:dyDescent="0.3">
      <c r="A53" s="3">
        <v>20190801</v>
      </c>
      <c r="B53" s="3" t="s">
        <v>21</v>
      </c>
      <c r="C53" s="3">
        <v>5748855</v>
      </c>
      <c r="D53" t="s">
        <v>231</v>
      </c>
      <c r="E53" t="str">
        <f>"9781317529866"</f>
        <v>9781317529866</v>
      </c>
      <c r="F53" t="s">
        <v>10</v>
      </c>
      <c r="G53">
        <v>2019</v>
      </c>
      <c r="H53" t="s">
        <v>232</v>
      </c>
      <c r="I53" t="s">
        <v>233</v>
      </c>
      <c r="J53" t="s">
        <v>234</v>
      </c>
    </row>
    <row r="54" spans="1:10" s="3" customFormat="1" x14ac:dyDescent="0.3">
      <c r="A54" s="3">
        <v>20190801</v>
      </c>
      <c r="B54" s="3" t="s">
        <v>21</v>
      </c>
      <c r="C54" s="3">
        <v>5773107</v>
      </c>
      <c r="D54" t="s">
        <v>235</v>
      </c>
      <c r="E54" t="str">
        <f>"9780429554124"</f>
        <v>9780429554124</v>
      </c>
      <c r="F54" t="s">
        <v>10</v>
      </c>
      <c r="G54">
        <v>2019</v>
      </c>
      <c r="H54" t="s">
        <v>236</v>
      </c>
      <c r="I54"/>
      <c r="J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2020-06-05T20:04:51Z</dcterms:modified>
</cp:coreProperties>
</file>