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zel\Documents\CINAHL\FileZilla-2\test\test1\test2\thumbnails\prosheets\subject catalogs\curated topics\"/>
    </mc:Choice>
  </mc:AlternateContent>
  <xr:revisionPtr revIDLastSave="0" documentId="8_{B7FD5A7D-1979-459B-A7AE-6A9356AA0AC2}" xr6:coauthVersionLast="45" xr6:coauthVersionMax="45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<sst xmlns="http://schemas.openxmlformats.org/spreadsheetml/2006/main" count="334" uniqueCount="260">
  <si>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</si>
  <si>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</si>
  <si>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</si>
  <si>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</si>
  <si>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</si>
  <si>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</si>
  <si>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</si>
  <si>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</si>
  <si>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</si>
  <si>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</si>
  <si>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Taylor &amp; Francis Group</t>
  </si>
  <si>
    <t>Emerald Publishing Limited</t>
  </si>
  <si>
    <t>H1-970.9</t>
  </si>
  <si>
    <t>University of California Press</t>
  </si>
  <si>
    <t>Transcipt Verlag</t>
  </si>
  <si>
    <t>Princeton University Press</t>
  </si>
  <si>
    <t>John Wiley &amp; Sons, Incorporated</t>
  </si>
  <si>
    <t>Oxford University Press USA - OSO</t>
  </si>
  <si>
    <t>Columbia University Press</t>
  </si>
  <si>
    <t>University of Pittsburgh Press</t>
  </si>
  <si>
    <t>Oxford University Press, Incorporated</t>
  </si>
  <si>
    <t>Harvard University Press</t>
  </si>
  <si>
    <t>MIT Press</t>
  </si>
  <si>
    <t>Q162</t>
  </si>
  <si>
    <t>BRILL</t>
  </si>
  <si>
    <t>ABC-CLIO, LLC</t>
  </si>
  <si>
    <t>Stanford University Press</t>
  </si>
  <si>
    <t>Springer International Publishing AG</t>
  </si>
  <si>
    <t>Springer</t>
  </si>
  <si>
    <t>World Scientific Publishing Company</t>
  </si>
  <si>
    <t>Elsevier Science &amp; Technology</t>
  </si>
  <si>
    <t>Brookings Institution Press</t>
  </si>
  <si>
    <t>HF4999.2-6182</t>
  </si>
  <si>
    <t>State University of New York Press</t>
  </si>
  <si>
    <t>Elsevier</t>
  </si>
  <si>
    <t>Society Publishing</t>
  </si>
  <si>
    <t>IGI Global</t>
  </si>
  <si>
    <t>Sustainable development.</t>
  </si>
  <si>
    <t>Sustainability</t>
  </si>
  <si>
    <t>A Sustainable Future : 12 Key Areas of Global Concern</t>
  </si>
  <si>
    <t>Haus Publishing</t>
  </si>
  <si>
    <t>Wiegandt, Klaus;Lustig, Sandra</t>
  </si>
  <si>
    <t>GE195 .S878 2017</t>
  </si>
  <si>
    <t>Environmentalism. ; Sustainability. ; Environmental protection. ; Climatic changes.</t>
  </si>
  <si>
    <t>Sustainable Ocean Resource Governance : Deep Sea Mining, Marine Energy and Submarine Cables</t>
  </si>
  <si>
    <t>Kotzur, Markus;Matz-Lück, Nele;Proelss, Alexander;Sanden, Joachim;Verheyen, Roda</t>
  </si>
  <si>
    <t>K3485 .S878 2018</t>
  </si>
  <si>
    <t>OSPAR Commission. ; Marine resources development-Law and legislation. ; Renewable energy sources-Law and legislation. ; Sustainable development-Law and legislation. ; Ocean mining-Law and legislation. ; Ocean bottom-Law and legislation. ; Cables, Submarine-Law and legislation.</t>
  </si>
  <si>
    <t>The Green Marble : Earth System Science and Global Sustainability</t>
  </si>
  <si>
    <t>Turner, David</t>
  </si>
  <si>
    <t>GE149 .T87 2018</t>
  </si>
  <si>
    <t>Global environmental change. ; Biosphere. ; Nature-Effect of human beings on. ; Environmental sciences-Social aspects. ; Environmental protection-International cooperation.</t>
  </si>
  <si>
    <t>Sustainable Nation : Urban Design Patterns for the Future</t>
  </si>
  <si>
    <t>Farr, Douglas</t>
  </si>
  <si>
    <t>HT241 .F37 2018</t>
  </si>
  <si>
    <t>Sustainable urban development. ; City planning-Environmental aspects. ; Urban ecology (Sociology) ; Urban health.</t>
  </si>
  <si>
    <t>Living Green: Your Questions Answered</t>
  </si>
  <si>
    <t>Blackwell, Amy Hackney</t>
  </si>
  <si>
    <t>GE196 .B533 2018</t>
  </si>
  <si>
    <t>Sustainable living. ; Green movement.</t>
  </si>
  <si>
    <t>From Summits to Solutions : Innovations in Implementing the Sustainable Development Goals</t>
  </si>
  <si>
    <t>Desai, Raj M.;Kato, Hiroshi;Kharas, Homi;McArthur, John W.</t>
  </si>
  <si>
    <t>KZ4986 .F76 2018</t>
  </si>
  <si>
    <t>United Nations. ; Sustainable development.</t>
  </si>
  <si>
    <t>California Greenin' : How the Golden State Became an Environmental Leader</t>
  </si>
  <si>
    <t>Vogel, David</t>
  </si>
  <si>
    <t>TD171.3.C22 .V644 2018</t>
  </si>
  <si>
    <t>Environmental management-California. ; Conservation leadership-California.</t>
  </si>
  <si>
    <t>Optimal Design and Retrofit of Energy Efficient Buildings, Communities, and Urban Centers</t>
  </si>
  <si>
    <t>Krarti, Moncef</t>
  </si>
  <si>
    <t>TH880 .K737 2018</t>
  </si>
  <si>
    <t>Sustainable buildings-Design and construction. ; Sustainable construction.</t>
  </si>
  <si>
    <t>Entropy And Sustainable Growth</t>
  </si>
  <si>
    <t>Deutscher, Guy</t>
  </si>
  <si>
    <t>QC879.8 .D485 2018</t>
  </si>
  <si>
    <t>Greenhouse gases-Environmental aspects. ; Biosphere. ; Atmospheric carbon dioxide-Environmental aspects. ; Sustainable development.</t>
  </si>
  <si>
    <t>Placemaking with Children and Youth : Participatory Practices for Planning Sustainable Communities</t>
  </si>
  <si>
    <t>New Village Press</t>
  </si>
  <si>
    <t>Derr, Victoria;Chawla, Louise;Mintzer, Mara</t>
  </si>
  <si>
    <t>HT166 .D477 2018</t>
  </si>
  <si>
    <t>City planning-Environmental aspects. ; City planning-Social aspects. ; City planning-Citizen participation. ; Sustainable development-Citizen participation. ; City children. ; Urban youth.</t>
  </si>
  <si>
    <t>Sustainability and the American Naturalist Tradition : Revisiting Henry David Thoreau, Aldo Leopold, Rachel Carson, and Edward O. Wilson</t>
  </si>
  <si>
    <t>Thomas, Craig</t>
  </si>
  <si>
    <t>GE195 .T466 2018</t>
  </si>
  <si>
    <t>Thoreau, Henry David,-1817-1862. ; Sustainability.</t>
  </si>
  <si>
    <t>Can Business Save the Earth? : Innovating Our Way to Sustainability</t>
  </si>
  <si>
    <t>Lenox, Michael;Chatterji, Aaron</t>
  </si>
  <si>
    <t>HD30.255 .L466 2018</t>
  </si>
  <si>
    <t>Sustainable development. ; Business enterprises-Environmental aspects. ; Industrial management-Environmental aspects. ; Technological innovations-Environmental aspects.</t>
  </si>
  <si>
    <t>Managing Water, Soil and Waste Resources to Achieve Sustainable Development Goals : Monitoring and Implementation of Integrated Resources Management</t>
  </si>
  <si>
    <t>Hülsmann, Stephan;Ardakanian, Reza</t>
  </si>
  <si>
    <t>GE1-350</t>
  </si>
  <si>
    <t>Sustainable Plantation Forestry : Problems, Challenges and Solutions</t>
  </si>
  <si>
    <t>Hidayat, Herman</t>
  </si>
  <si>
    <t>Social sciences. ; Environmental policy. ; Environmental economics.</t>
  </si>
  <si>
    <t>Sustaining Prosperity, Nature and Wellbeing : What Do the Indicators Tell Us?</t>
  </si>
  <si>
    <t>Bartelmus, Peter L. P.</t>
  </si>
  <si>
    <t>HC79.E5 .B378 2018</t>
  </si>
  <si>
    <t>Environmental economics. ; Sustainable development-Economic aspects. ; Economic development-Environmental aspects.</t>
  </si>
  <si>
    <t>Towards Green Campus Operations : Energy, Climate and Sustainable Development Initiatives at Universities</t>
  </si>
  <si>
    <t>Leal Filho, Walter;Frankenberger, Fernanda;Iglecias, Patricia;Mülfarth, Roberta Consentino Kronka</t>
  </si>
  <si>
    <t>Climatic changes. ; Education, Higher. ; Refuse and refuse disposal. ; Salvage (Waste, etc.)</t>
  </si>
  <si>
    <t>Managing Sustainable Tourism Resources</t>
  </si>
  <si>
    <t>Batabyal, Debasish</t>
  </si>
  <si>
    <t>G156.5.S87 M36</t>
  </si>
  <si>
    <t>Sustainable tourism. ; Sustainable tourism-Case studies.</t>
  </si>
  <si>
    <t>Towards Energy Sustianability</t>
  </si>
  <si>
    <t>WIT Press</t>
  </si>
  <si>
    <t>Brebbia, C. A.;Sendra, J. J.</t>
  </si>
  <si>
    <t>TJ808 .T693 2018</t>
  </si>
  <si>
    <t>Renewable energy sources. ; Sustainable engineering.</t>
  </si>
  <si>
    <t>Just Technology : The Quest for Cultural, Economic, Environmental, and Technical Sustainability</t>
  </si>
  <si>
    <t>Morgan &amp; Claypool Publishers</t>
  </si>
  <si>
    <t>Siller, Thomas J.;Johnson, Gearold</t>
  </si>
  <si>
    <t>T14.5 .S555 2018</t>
  </si>
  <si>
    <t>Technology-Social aspects. ; Sustainable design.</t>
  </si>
  <si>
    <t>Climate Change and Its Impacts : Risks and Inequalities</t>
  </si>
  <si>
    <t>Murphy, Colleen;Gardoni, Paolo;McKim, Robert</t>
  </si>
  <si>
    <t>Climatic changes.</t>
  </si>
  <si>
    <t>Sustainability in Transition : Principles for Developing Solutions</t>
  </si>
  <si>
    <t>Gliedt, Travis;Larson, Kelli</t>
  </si>
  <si>
    <t>HC79.E5 .G554 2018</t>
  </si>
  <si>
    <t>Sustainability. ; Economic development.</t>
  </si>
  <si>
    <t>Sustainable Environmental Engineering</t>
  </si>
  <si>
    <t>Tang, Walter Z.;Sillanpää, Mika;Sillanpää, Mika</t>
  </si>
  <si>
    <t>TA170 .T364 2019</t>
  </si>
  <si>
    <t>Sustainable engineering. ; Environmental engineering.</t>
  </si>
  <si>
    <t>Exploring Apocalyptica : Coming to Terms with Environmental Alarmism</t>
  </si>
  <si>
    <t>Uekotter, Frank</t>
  </si>
  <si>
    <t>GE40</t>
  </si>
  <si>
    <t>Environmental sciences-Philosophy. ; Environmentalism-Philosophy. ; Environmentalism-Political aspects.</t>
  </si>
  <si>
    <t>Carbon Capture</t>
  </si>
  <si>
    <t>Herzog, Howard J.</t>
  </si>
  <si>
    <t>TD885.5.C3 .H479 2018</t>
  </si>
  <si>
    <t>Carbon dioxide mitigation. ; Carbon sequestration. ; Climate change mitigation.</t>
  </si>
  <si>
    <t>Slow Media : Why Slow Is Satisfying, Sustainable, and Smart</t>
  </si>
  <si>
    <t>Rauch, Jennifer</t>
  </si>
  <si>
    <t>HM1206 .R383 2018</t>
  </si>
  <si>
    <t>Mass media-Social aspects. ; Mass media and technology. ; Mass media and culture. ; Mass media and the environment. ; Sustainability.</t>
  </si>
  <si>
    <t>Economics of Sustainable Energy</t>
  </si>
  <si>
    <t>Islam, M. R.;Mughal, M. A. H.;Islam, Jaan S.;Islam, Meltem</t>
  </si>
  <si>
    <t>HC79.E5 .I853 2018</t>
  </si>
  <si>
    <t>Renewable energy sources-Economic aspects. ; Sustainable development.</t>
  </si>
  <si>
    <t>The Organic No-Till Farming Revolution : High-Production Methods for Small-Scale Farmers</t>
  </si>
  <si>
    <t>New Society Publishers</t>
  </si>
  <si>
    <t>Mefferd, Andrew</t>
  </si>
  <si>
    <t>S604 .M444 2019</t>
  </si>
  <si>
    <t>No-tillage. ; Organic farming. ; Alternative agriculture. ; Sustainable agriculture.</t>
  </si>
  <si>
    <t>The Republican Reversal : Conservatives and the Environment from Nixon to Trump</t>
  </si>
  <si>
    <t>Turner, James Morton</t>
  </si>
  <si>
    <t>GE197</t>
  </si>
  <si>
    <t>Republican Party (U.S. : 1854- )-History-20th century. ; Anti-environmentalism-United States-History-20th century. ; Conservatism-United States-History-20th century. ; United States-Politics and government-20th century.</t>
  </si>
  <si>
    <t>Entrepreneurship and the Sustainable Development Goals</t>
  </si>
  <si>
    <t>Apostolopoulos, Nikolaos;Al-Dajani, Haya;Holt, Diane;Jones, Paul;Newbery, Robert</t>
  </si>
  <si>
    <t>HB615-715</t>
  </si>
  <si>
    <t>Sustainable development. ; Entrepreneurship.</t>
  </si>
  <si>
    <t>Building Reuse : Sustainability, Preservation, and the Value of Design</t>
  </si>
  <si>
    <t>University of Washington Press</t>
  </si>
  <si>
    <t>Merlino, Kathryn Rogers</t>
  </si>
  <si>
    <t>BEE</t>
  </si>
  <si>
    <t>Sustainable architecture. ; Architecture-Conservation and restoration. ; Buildings-Remodeling for other use. ; Architecture and society.</t>
  </si>
  <si>
    <t>Sustainable Home</t>
  </si>
  <si>
    <t>Quarto Publishing Group UK</t>
  </si>
  <si>
    <t>Liu, Christine</t>
  </si>
  <si>
    <t>GE196 .L58 2018</t>
  </si>
  <si>
    <t>Sustainable living-Cross-cultural studies.</t>
  </si>
  <si>
    <t>Handbook of Research on Green Engineering Techniques for Modern Manufacturing</t>
  </si>
  <si>
    <t>Uthayakumar, M.;Raj, S. Aravind;Ko, Tae Jo;Kumaran, S. Thirumalai;Davim, J. Paulo</t>
  </si>
  <si>
    <t>TS155.7 .G725</t>
  </si>
  <si>
    <t>Manufacturing processes-Environmental aspects. ; Green products. ; Sustainable engineering.</t>
  </si>
  <si>
    <t>Evolving Leadership for Collective Wellbeing : Lessons for Implementing the United Nations Sustainable Development Goals</t>
  </si>
  <si>
    <t>Lowe Steffen, Seana;Rezmovits, Jamie;Trevenna, Shanah;Rappaport, Shana</t>
  </si>
  <si>
    <t>HD58.7-58.95</t>
  </si>
  <si>
    <t>Economic development. ; Sustainable development. ; Well-being.</t>
  </si>
  <si>
    <t>Sustainability : What It Is and How to Measure It</t>
  </si>
  <si>
    <t>DEG Press</t>
  </si>
  <si>
    <t>Hedstrom, Gilbert S.</t>
  </si>
  <si>
    <t>HD60 .H437 2018</t>
  </si>
  <si>
    <t>Social responsibility of business. ; Sustainable development. ; Sustainability.</t>
  </si>
  <si>
    <t>Winning Sustainability Strategies : Finding Purpose, Driving Innovation and Executing Change</t>
  </si>
  <si>
    <t>Leleux, Benoit;van der Kaaij, Jan</t>
  </si>
  <si>
    <t>Sustainable development reporting. ; Social responsibility of business.</t>
  </si>
  <si>
    <t>Principles of Sustainable Finance</t>
  </si>
  <si>
    <t>Schoenmaker, Dirk;Schramade, Willem</t>
  </si>
  <si>
    <t>HD60 .S364 2019</t>
  </si>
  <si>
    <t>Social responsibility of business. ; Sustainable development-Finance. ; Sustainable development-Economic aspects.</t>
  </si>
  <si>
    <t>Sustainable Construction Materials : Recycled Aggregates</t>
  </si>
  <si>
    <t>Dhir OBE, Ravindra K.;Brito, Jorge de;Silva, Rui V.;Lye, Chao Qun</t>
  </si>
  <si>
    <t>TD196.B85 .D457 2019</t>
  </si>
  <si>
    <t>Building materials-Environmental aspects. ; Building materials-Recycling. ; Sustainable construction.</t>
  </si>
  <si>
    <t>Shocks, States, and Sustainability : The Origins of Radical Environmental Reforms</t>
  </si>
  <si>
    <t>Rudel, Thomas K.</t>
  </si>
  <si>
    <t>HC79.E5 .R834 2019</t>
  </si>
  <si>
    <t>Sustainable development. ; Environmental policy. ; Environmental protection.</t>
  </si>
  <si>
    <t>Solar Power : Innovation, Sustainability, and Environmental Justice</t>
  </si>
  <si>
    <t>Mulvaney, Dustin</t>
  </si>
  <si>
    <t>TD195.S64 .M858 2019</t>
  </si>
  <si>
    <t>Solar energy-Environmental aspects. ; Photovoltaic power generation. ; Renewable energy sources-Environmental aspects.</t>
  </si>
  <si>
    <t>Evolution Sustainability Marketing</t>
  </si>
  <si>
    <t>Gonzalez, Elisa Gomez</t>
  </si>
  <si>
    <t>HF5415 .G669 2019</t>
  </si>
  <si>
    <t>Marketing. ; Sustainability.</t>
  </si>
  <si>
    <t>Beyond the Gap : How Countries Can Afford the Infrastructure They Need While Protecting the Planet</t>
  </si>
  <si>
    <t>World Bank Publications</t>
  </si>
  <si>
    <t>Rozenberg, Julie;Fay, Marianne</t>
  </si>
  <si>
    <t>HC59.72.C3 .B496 2019</t>
  </si>
  <si>
    <t>Infrastructure (Economics)-Developing countries. ; Sustainable development-Cost effectiveness.</t>
  </si>
  <si>
    <t>Innovation for Sustainability : Business Transformations Towards a Better World</t>
  </si>
  <si>
    <t>Bocken, Nancy;Ritala, Paavo;Albareda, Laura;Verburg, Robert</t>
  </si>
  <si>
    <t>Power and Politics in Sustainable Consumption Research and Practice</t>
  </si>
  <si>
    <t>Isenhour, Cindy;Martiskainen, Mari;Middlemiss, Lucie</t>
  </si>
  <si>
    <t>HC79.C6 .P694 2019</t>
  </si>
  <si>
    <t>Consumption (Economics) ; Consumption (Economics)-Environmental aspects. ; Sustainability.</t>
  </si>
  <si>
    <t>Sustainable Development, Adaptation and Maintenance of Infrastructure</t>
  </si>
  <si>
    <t>Opoku, Alex</t>
  </si>
  <si>
    <t>HC79.E5 .S878 2019</t>
  </si>
  <si>
    <t>Sustainable development. ; Infrastructure (Economics)</t>
  </si>
  <si>
    <t>Environment and Sustainability in a Globalizing World</t>
  </si>
  <si>
    <t>Nightingale, Andrea J.</t>
  </si>
  <si>
    <t>HC79.E5 .E585 2019</t>
  </si>
  <si>
    <t>Sustainability. ; Sustainable development. ; Globalization-Environmental aspects-Case studies. ; Sustainable development-Case studies. ; Sustainability-Case studies. ; Globalization-Environmental aspects.</t>
  </si>
  <si>
    <t>The Distortion of Nature's Image : Reification and the Ecological Crisis</t>
  </si>
  <si>
    <t>Gerber, Damian</t>
  </si>
  <si>
    <t>GE149 .G473 2019</t>
  </si>
  <si>
    <t>Global environmental change-Social aspects. ; Human ecology. ; Nature-Effect of human beings on. ; Social ecology. ; Capitalism-Environmental aspects.</t>
  </si>
  <si>
    <t>Rethinking Environmentalism : Linking Justice, Sustainability, and Diversity</t>
  </si>
  <si>
    <t>Lele, Sharachchandra;Brondizio, Eduardo S.;Byrne, John;Mace, Georgina M.;Martinez-Alier, Joan</t>
  </si>
  <si>
    <t>GE195 .R484 2018</t>
  </si>
  <si>
    <t>Environmentalism-Social aspects. ; Environmental justice. ; Sustainability. ; Human ecology.</t>
  </si>
  <si>
    <t>Technological Innovation for Sustainable Development</t>
  </si>
  <si>
    <t>Trans Tech Publications, Limited</t>
  </si>
  <si>
    <t>Sanpo, Noppakun;Tharajak, Jirasak;Kanthang, Paisan</t>
  </si>
  <si>
    <t>HC79.E5 .T434 2019</t>
  </si>
  <si>
    <t>Sustainable development-Congresses. ; Sustainable development-Technological innovations-Congresses.</t>
  </si>
  <si>
    <t>Nourished Planet : Sustainability in the Global Food System</t>
  </si>
  <si>
    <t>Island Press</t>
  </si>
  <si>
    <t>Barilla Center for Food and Nutrition, Barilla Center;Nierenberg, Danielle</t>
  </si>
  <si>
    <t>HD9000.5 .N687 2018</t>
  </si>
  <si>
    <t>Food supply-Environmental aspects. ; Nutrition-Environmental aspects. ; Sustainable agriculture.</t>
  </si>
  <si>
    <t>Environment and Sustainability</t>
  </si>
  <si>
    <t>Peter Lang GmbH, Internationaler Verlag der Wissenschaften</t>
  </si>
  <si>
    <t>Aydin, Celil;Darici, Burak</t>
  </si>
  <si>
    <t>GE300 .E585 2019</t>
  </si>
  <si>
    <t>Environmental management. ; Sustainable development. ; Environmental policy.</t>
  </si>
  <si>
    <t>CrowdRising : Building a Sustainable World Through Mass Collaboration</t>
  </si>
  <si>
    <t>Rowledge, Lorinda R.</t>
  </si>
  <si>
    <t>HC79.E5 .R695 2020</t>
  </si>
  <si>
    <t>Sustainable development. ; Social responsibility of business.</t>
  </si>
  <si>
    <t>Integrating Green and Sustainable Chemistry Principles into Education</t>
  </si>
  <si>
    <t>Dicks, Andrew P.;Bastin, Loyd D.</t>
  </si>
  <si>
    <t>HC79.E5 .I584 2019</t>
  </si>
  <si>
    <t>Sustainable development-SStudy and teaching.</t>
  </si>
  <si>
    <t>The Right to Development : Analysis of Sustainable Development and the Practice of Good Governance</t>
  </si>
  <si>
    <t>Zhang, Wei</t>
  </si>
  <si>
    <t>HC79.E5 .R544 2019</t>
  </si>
  <si>
    <t>Sustainable development. ; Human rights. ; Corporate governance.</t>
  </si>
  <si>
    <t>Local Consumption and Global Environmental Impacts : Accounting, Trade-Offs and Sustainability</t>
  </si>
  <si>
    <t>Feng, Kuishuang;Hubacek, Klaus;Yu, Yang</t>
  </si>
  <si>
    <t>HC79.E5 .F464 2020</t>
  </si>
  <si>
    <t>Environmental economics. ; Consumption (Economics)-Environmental aspects. ; Business logistics-Environmental aspects. ; Environmental impact analysis. ; Sustainable development.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</si>
</sst>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5"/>
  <sheetViews>
    <sheetView tabSelected="1" workbookViewId="0">
      <selection activeCell="A2" sqref="A2:XFD55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20191024</v>
      </c>
      <c r="B2" s="3" t="s">
        <v>38</v>
      </c>
      <c r="C2" s="3">
        <v>5261323</v>
      </c>
      <c r="D2" t="s">
        <v>39</v>
      </c>
      <c r="E2" t="str">
        <f>"9781910376744"</f>
        <v>9781910376744</v>
      </c>
      <c r="F2" t="s">
        <v>40</v>
      </c>
      <c r="G2">
        <v>2017</v>
      </c>
      <c r="H2" t="s">
        <v>41</v>
      </c>
      <c r="I2" t="s">
        <v>42</v>
      </c>
      <c r="J2" t="s">
        <v>43</v>
      </c>
    </row>
    <row r="3" spans="1:10" s="3" customFormat="1" x14ac:dyDescent="0.3">
      <c r="A3" s="3">
        <v>20191024</v>
      </c>
      <c r="B3" s="3" t="s">
        <v>38</v>
      </c>
      <c r="C3" s="3">
        <v>5265019</v>
      </c>
      <c r="D3" t="s">
        <v>44</v>
      </c>
      <c r="E3" t="str">
        <f>"9789004360273"</f>
        <v>9789004360273</v>
      </c>
      <c r="F3" t="s">
        <v>24</v>
      </c>
      <c r="G3">
        <v>2018</v>
      </c>
      <c r="H3" t="s">
        <v>45</v>
      </c>
      <c r="I3" t="s">
        <v>46</v>
      </c>
      <c r="J3" t="s">
        <v>47</v>
      </c>
    </row>
    <row r="4" spans="1:10" s="3" customFormat="1" x14ac:dyDescent="0.3">
      <c r="A4" s="3">
        <v>20191024</v>
      </c>
      <c r="B4" s="3" t="s">
        <v>38</v>
      </c>
      <c r="C4" s="3">
        <v>5276414</v>
      </c>
      <c r="D4" t="s">
        <v>48</v>
      </c>
      <c r="E4" t="str">
        <f>"9780231542845"</f>
        <v>9780231542845</v>
      </c>
      <c r="F4" t="s">
        <v>18</v>
      </c>
      <c r="G4">
        <v>2018</v>
      </c>
      <c r="H4" t="s">
        <v>49</v>
      </c>
      <c r="I4" t="s">
        <v>50</v>
      </c>
      <c r="J4" t="s">
        <v>51</v>
      </c>
    </row>
    <row r="5" spans="1:10" s="3" customFormat="1" x14ac:dyDescent="0.3">
      <c r="A5" s="3">
        <v>20191024</v>
      </c>
      <c r="B5" s="3" t="s">
        <v>38</v>
      </c>
      <c r="C5" s="3">
        <v>5314496</v>
      </c>
      <c r="D5" t="s">
        <v>52</v>
      </c>
      <c r="E5" t="str">
        <f>"9781118417911"</f>
        <v>9781118417911</v>
      </c>
      <c r="F5" t="s">
        <v>16</v>
      </c>
      <c r="G5">
        <v>2018</v>
      </c>
      <c r="H5" t="s">
        <v>53</v>
      </c>
      <c r="I5" t="s">
        <v>54</v>
      </c>
      <c r="J5" t="s">
        <v>55</v>
      </c>
    </row>
    <row r="6" spans="1:10" s="3" customFormat="1" x14ac:dyDescent="0.3">
      <c r="A6" s="3">
        <v>20191024</v>
      </c>
      <c r="B6" s="3" t="s">
        <v>38</v>
      </c>
      <c r="C6" s="3">
        <v>5317828</v>
      </c>
      <c r="D6" t="s">
        <v>56</v>
      </c>
      <c r="E6" t="str">
        <f>"9781440859830"</f>
        <v>9781440859830</v>
      </c>
      <c r="F6" t="s">
        <v>25</v>
      </c>
      <c r="G6">
        <v>2018</v>
      </c>
      <c r="H6" t="s">
        <v>57</v>
      </c>
      <c r="I6" t="s">
        <v>58</v>
      </c>
      <c r="J6" t="s">
        <v>59</v>
      </c>
    </row>
    <row r="7" spans="1:10" s="3" customFormat="1" x14ac:dyDescent="0.3">
      <c r="A7" s="3">
        <v>20191024</v>
      </c>
      <c r="B7" s="3" t="s">
        <v>38</v>
      </c>
      <c r="C7" s="3">
        <v>5317939</v>
      </c>
      <c r="D7" t="s">
        <v>60</v>
      </c>
      <c r="E7" t="str">
        <f>"9780815736646"</f>
        <v>9780815736646</v>
      </c>
      <c r="F7" t="s">
        <v>31</v>
      </c>
      <c r="G7">
        <v>2018</v>
      </c>
      <c r="H7" t="s">
        <v>61</v>
      </c>
      <c r="I7" t="s">
        <v>62</v>
      </c>
      <c r="J7" t="s">
        <v>63</v>
      </c>
    </row>
    <row r="8" spans="1:10" s="3" customFormat="1" x14ac:dyDescent="0.3">
      <c r="A8" s="3">
        <v>20191024</v>
      </c>
      <c r="B8" s="3" t="s">
        <v>38</v>
      </c>
      <c r="C8" s="3">
        <v>5330036</v>
      </c>
      <c r="D8" t="s">
        <v>64</v>
      </c>
      <c r="E8" t="str">
        <f>"9781400889594"</f>
        <v>9781400889594</v>
      </c>
      <c r="F8" t="s">
        <v>15</v>
      </c>
      <c r="G8">
        <v>2018</v>
      </c>
      <c r="H8" t="s">
        <v>65</v>
      </c>
      <c r="I8" t="s">
        <v>66</v>
      </c>
      <c r="J8" t="s">
        <v>67</v>
      </c>
    </row>
    <row r="9" spans="1:10" s="3" customFormat="1" x14ac:dyDescent="0.3">
      <c r="A9" s="3">
        <v>20191024</v>
      </c>
      <c r="B9" s="3" t="s">
        <v>38</v>
      </c>
      <c r="C9" s="3">
        <v>5334157</v>
      </c>
      <c r="D9" t="s">
        <v>68</v>
      </c>
      <c r="E9" t="str">
        <f>"9780128118948"</f>
        <v>9780128118948</v>
      </c>
      <c r="F9" t="s">
        <v>30</v>
      </c>
      <c r="G9">
        <v>2018</v>
      </c>
      <c r="H9" t="s">
        <v>69</v>
      </c>
      <c r="I9" t="s">
        <v>70</v>
      </c>
      <c r="J9" t="s">
        <v>71</v>
      </c>
    </row>
    <row r="10" spans="1:10" s="3" customFormat="1" x14ac:dyDescent="0.3">
      <c r="A10" s="3">
        <v>20191024</v>
      </c>
      <c r="B10" s="3" t="s">
        <v>38</v>
      </c>
      <c r="C10" s="3">
        <v>5344941</v>
      </c>
      <c r="D10" t="s">
        <v>72</v>
      </c>
      <c r="E10" t="str">
        <f>"9789813237773"</f>
        <v>9789813237773</v>
      </c>
      <c r="F10" t="s">
        <v>29</v>
      </c>
      <c r="G10">
        <v>2018</v>
      </c>
      <c r="H10" t="s">
        <v>73</v>
      </c>
      <c r="I10" t="s">
        <v>74</v>
      </c>
      <c r="J10" t="s">
        <v>75</v>
      </c>
    </row>
    <row r="11" spans="1:10" s="3" customFormat="1" x14ac:dyDescent="0.3">
      <c r="A11" s="3">
        <v>20191024</v>
      </c>
      <c r="B11" s="3" t="s">
        <v>38</v>
      </c>
      <c r="C11" s="3">
        <v>5345769</v>
      </c>
      <c r="D11" t="s">
        <v>76</v>
      </c>
      <c r="E11" t="str">
        <f>"9781613320945"</f>
        <v>9781613320945</v>
      </c>
      <c r="F11" t="s">
        <v>77</v>
      </c>
      <c r="G11">
        <v>2018</v>
      </c>
      <c r="H11" t="s">
        <v>78</v>
      </c>
      <c r="I11" t="s">
        <v>79</v>
      </c>
      <c r="J11" t="s">
        <v>80</v>
      </c>
    </row>
    <row r="12" spans="1:10" s="3" customFormat="1" x14ac:dyDescent="0.3">
      <c r="A12" s="3">
        <v>20191024</v>
      </c>
      <c r="B12" s="3" t="s">
        <v>38</v>
      </c>
      <c r="C12" s="3">
        <v>5346085</v>
      </c>
      <c r="D12" t="s">
        <v>81</v>
      </c>
      <c r="E12" t="str">
        <f>"9783839441787"</f>
        <v>9783839441787</v>
      </c>
      <c r="F12" t="s">
        <v>14</v>
      </c>
      <c r="G12">
        <v>2018</v>
      </c>
      <c r="H12" t="s">
        <v>82</v>
      </c>
      <c r="I12" t="s">
        <v>83</v>
      </c>
      <c r="J12" t="s">
        <v>84</v>
      </c>
    </row>
    <row r="13" spans="1:10" s="3" customFormat="1" x14ac:dyDescent="0.3">
      <c r="A13" s="3">
        <v>20191024</v>
      </c>
      <c r="B13" s="3" t="s">
        <v>38</v>
      </c>
      <c r="C13" s="3">
        <v>5347282</v>
      </c>
      <c r="D13" t="s">
        <v>85</v>
      </c>
      <c r="E13" t="str">
        <f>"9781503606197"</f>
        <v>9781503606197</v>
      </c>
      <c r="F13" t="s">
        <v>26</v>
      </c>
      <c r="G13">
        <v>2018</v>
      </c>
      <c r="H13" t="s">
        <v>86</v>
      </c>
      <c r="I13" t="s">
        <v>87</v>
      </c>
      <c r="J13" t="s">
        <v>88</v>
      </c>
    </row>
    <row r="14" spans="1:10" s="3" customFormat="1" x14ac:dyDescent="0.3">
      <c r="A14" s="3">
        <v>20191024</v>
      </c>
      <c r="B14" s="3" t="s">
        <v>38</v>
      </c>
      <c r="C14" s="3">
        <v>5356149</v>
      </c>
      <c r="D14" t="s">
        <v>89</v>
      </c>
      <c r="E14" t="str">
        <f>"9783319751634"</f>
        <v>9783319751634</v>
      </c>
      <c r="F14" t="s">
        <v>28</v>
      </c>
      <c r="G14">
        <v>2018</v>
      </c>
      <c r="H14" t="s">
        <v>90</v>
      </c>
      <c r="I14" t="s">
        <v>91</v>
      </c>
      <c r="J14" t="s">
        <v>37</v>
      </c>
    </row>
    <row r="15" spans="1:10" s="3" customFormat="1" x14ac:dyDescent="0.3">
      <c r="A15" s="3">
        <v>20191024</v>
      </c>
      <c r="B15" s="3" t="s">
        <v>38</v>
      </c>
      <c r="C15" s="3">
        <v>5358173</v>
      </c>
      <c r="D15" t="s">
        <v>92</v>
      </c>
      <c r="E15" t="str">
        <f>"9789811076534"</f>
        <v>9789811076534</v>
      </c>
      <c r="F15" t="s">
        <v>28</v>
      </c>
      <c r="G15">
        <v>2018</v>
      </c>
      <c r="H15" t="s">
        <v>93</v>
      </c>
      <c r="I15" t="s">
        <v>12</v>
      </c>
      <c r="J15" t="s">
        <v>94</v>
      </c>
    </row>
    <row r="16" spans="1:10" s="3" customFormat="1" x14ac:dyDescent="0.3">
      <c r="A16" s="3">
        <v>20191024</v>
      </c>
      <c r="B16" s="3" t="s">
        <v>38</v>
      </c>
      <c r="C16" s="3">
        <v>5394133</v>
      </c>
      <c r="D16" t="s">
        <v>95</v>
      </c>
      <c r="E16" t="str">
        <f>"9781351140584"</f>
        <v>9781351140584</v>
      </c>
      <c r="F16" t="s">
        <v>10</v>
      </c>
      <c r="G16">
        <v>2018</v>
      </c>
      <c r="H16" t="s">
        <v>96</v>
      </c>
      <c r="I16" t="s">
        <v>97</v>
      </c>
      <c r="J16" t="s">
        <v>98</v>
      </c>
    </row>
    <row r="17" spans="1:10" s="3" customFormat="1" x14ac:dyDescent="0.3">
      <c r="A17" s="3">
        <v>20191024</v>
      </c>
      <c r="B17" s="3" t="s">
        <v>38</v>
      </c>
      <c r="C17" s="3">
        <v>5394438</v>
      </c>
      <c r="D17" t="s">
        <v>99</v>
      </c>
      <c r="E17" t="str">
        <f>"9783319768854"</f>
        <v>9783319768854</v>
      </c>
      <c r="F17" t="s">
        <v>28</v>
      </c>
      <c r="G17">
        <v>2018</v>
      </c>
      <c r="H17" t="s">
        <v>100</v>
      </c>
      <c r="I17" t="s">
        <v>91</v>
      </c>
      <c r="J17" t="s">
        <v>101</v>
      </c>
    </row>
    <row r="18" spans="1:10" s="3" customFormat="1" x14ac:dyDescent="0.3">
      <c r="A18" s="3">
        <v>20191024</v>
      </c>
      <c r="B18" s="3" t="s">
        <v>38</v>
      </c>
      <c r="C18" s="3">
        <v>5394896</v>
      </c>
      <c r="D18" t="s">
        <v>102</v>
      </c>
      <c r="E18" t="str">
        <f>"9781522557739"</f>
        <v>9781522557739</v>
      </c>
      <c r="F18" t="s">
        <v>36</v>
      </c>
      <c r="G18">
        <v>2018</v>
      </c>
      <c r="H18" t="s">
        <v>103</v>
      </c>
      <c r="I18" t="s">
        <v>104</v>
      </c>
      <c r="J18" t="s">
        <v>105</v>
      </c>
    </row>
    <row r="19" spans="1:10" s="3" customFormat="1" x14ac:dyDescent="0.3">
      <c r="A19" s="3">
        <v>20191024</v>
      </c>
      <c r="B19" s="3" t="s">
        <v>38</v>
      </c>
      <c r="C19" s="3">
        <v>5409129</v>
      </c>
      <c r="D19" t="s">
        <v>106</v>
      </c>
      <c r="E19" t="str">
        <f>"9781784663209"</f>
        <v>9781784663209</v>
      </c>
      <c r="F19" t="s">
        <v>107</v>
      </c>
      <c r="G19">
        <v>2018</v>
      </c>
      <c r="H19" t="s">
        <v>108</v>
      </c>
      <c r="I19" t="s">
        <v>109</v>
      </c>
      <c r="J19" t="s">
        <v>110</v>
      </c>
    </row>
    <row r="20" spans="1:10" s="3" customFormat="1" x14ac:dyDescent="0.3">
      <c r="A20" s="3">
        <v>20191024</v>
      </c>
      <c r="B20" s="3" t="s">
        <v>38</v>
      </c>
      <c r="C20" s="3">
        <v>5434356</v>
      </c>
      <c r="D20" t="s">
        <v>111</v>
      </c>
      <c r="E20" t="str">
        <f>"9781681733838"</f>
        <v>9781681733838</v>
      </c>
      <c r="F20" t="s">
        <v>112</v>
      </c>
      <c r="G20">
        <v>2018</v>
      </c>
      <c r="H20" t="s">
        <v>113</v>
      </c>
      <c r="I20" t="s">
        <v>114</v>
      </c>
      <c r="J20" t="s">
        <v>115</v>
      </c>
    </row>
    <row r="21" spans="1:10" s="3" customFormat="1" x14ac:dyDescent="0.3">
      <c r="A21" s="3">
        <v>20191024</v>
      </c>
      <c r="B21" s="3" t="s">
        <v>38</v>
      </c>
      <c r="C21" s="3">
        <v>5441148</v>
      </c>
      <c r="D21" t="s">
        <v>116</v>
      </c>
      <c r="E21" t="str">
        <f>"9783319775449"</f>
        <v>9783319775449</v>
      </c>
      <c r="F21" t="s">
        <v>28</v>
      </c>
      <c r="G21">
        <v>2018</v>
      </c>
      <c r="H21" t="s">
        <v>117</v>
      </c>
      <c r="I21" t="s">
        <v>91</v>
      </c>
      <c r="J21" t="s">
        <v>118</v>
      </c>
    </row>
    <row r="22" spans="1:10" s="3" customFormat="1" x14ac:dyDescent="0.3">
      <c r="A22" s="3">
        <v>20191024</v>
      </c>
      <c r="B22" s="3" t="s">
        <v>38</v>
      </c>
      <c r="C22" s="3">
        <v>5447298</v>
      </c>
      <c r="D22" t="s">
        <v>119</v>
      </c>
      <c r="E22" t="str">
        <f>"9781134990030"</f>
        <v>9781134990030</v>
      </c>
      <c r="F22" t="s">
        <v>10</v>
      </c>
      <c r="G22">
        <v>2018</v>
      </c>
      <c r="H22" t="s">
        <v>120</v>
      </c>
      <c r="I22" t="s">
        <v>121</v>
      </c>
      <c r="J22" t="s">
        <v>122</v>
      </c>
    </row>
    <row r="23" spans="1:10" s="3" customFormat="1" x14ac:dyDescent="0.3">
      <c r="A23" s="3">
        <v>20191024</v>
      </c>
      <c r="B23" s="3" t="s">
        <v>38</v>
      </c>
      <c r="C23" s="3">
        <v>5485349</v>
      </c>
      <c r="D23" t="s">
        <v>123</v>
      </c>
      <c r="E23" t="str">
        <f>"9781119085638"</f>
        <v>9781119085638</v>
      </c>
      <c r="F23" t="s">
        <v>16</v>
      </c>
      <c r="G23">
        <v>2018</v>
      </c>
      <c r="H23" t="s">
        <v>124</v>
      </c>
      <c r="I23" t="s">
        <v>125</v>
      </c>
      <c r="J23" t="s">
        <v>126</v>
      </c>
    </row>
    <row r="24" spans="1:10" s="3" customFormat="1" x14ac:dyDescent="0.3">
      <c r="A24" s="3">
        <v>20191024</v>
      </c>
      <c r="B24" s="3" t="s">
        <v>38</v>
      </c>
      <c r="C24" s="3">
        <v>5491576</v>
      </c>
      <c r="D24" t="s">
        <v>127</v>
      </c>
      <c r="E24" t="str">
        <f>"9780822983378"</f>
        <v>9780822983378</v>
      </c>
      <c r="F24" t="s">
        <v>19</v>
      </c>
      <c r="G24">
        <v>2018</v>
      </c>
      <c r="H24" t="s">
        <v>128</v>
      </c>
      <c r="I24" t="s">
        <v>129</v>
      </c>
      <c r="J24" t="s">
        <v>130</v>
      </c>
    </row>
    <row r="25" spans="1:10" s="3" customFormat="1" x14ac:dyDescent="0.3">
      <c r="A25" s="3">
        <v>20191024</v>
      </c>
      <c r="B25" s="3" t="s">
        <v>38</v>
      </c>
      <c r="C25" s="3">
        <v>5496104</v>
      </c>
      <c r="D25" t="s">
        <v>131</v>
      </c>
      <c r="E25" t="str">
        <f>"9780262348867"</f>
        <v>9780262348867</v>
      </c>
      <c r="F25" t="s">
        <v>22</v>
      </c>
      <c r="G25">
        <v>2018</v>
      </c>
      <c r="H25" t="s">
        <v>132</v>
      </c>
      <c r="I25" t="s">
        <v>133</v>
      </c>
      <c r="J25" t="s">
        <v>134</v>
      </c>
    </row>
    <row r="26" spans="1:10" s="3" customFormat="1" x14ac:dyDescent="0.3">
      <c r="A26" s="3">
        <v>20191024</v>
      </c>
      <c r="B26" s="3" t="s">
        <v>38</v>
      </c>
      <c r="C26" s="3">
        <v>5504402</v>
      </c>
      <c r="D26" t="s">
        <v>135</v>
      </c>
      <c r="E26" t="str">
        <f>"9780190641801"</f>
        <v>9780190641801</v>
      </c>
      <c r="F26" t="s">
        <v>20</v>
      </c>
      <c r="G26">
        <v>2018</v>
      </c>
      <c r="H26" t="s">
        <v>136</v>
      </c>
      <c r="I26" t="s">
        <v>137</v>
      </c>
      <c r="J26" t="s">
        <v>138</v>
      </c>
    </row>
    <row r="27" spans="1:10" s="3" customFormat="1" x14ac:dyDescent="0.3">
      <c r="A27" s="3">
        <v>20191024</v>
      </c>
      <c r="B27" s="3" t="s">
        <v>38</v>
      </c>
      <c r="C27" s="3">
        <v>5516859</v>
      </c>
      <c r="D27" t="s">
        <v>139</v>
      </c>
      <c r="E27" t="str">
        <f>"9781119525974"</f>
        <v>9781119525974</v>
      </c>
      <c r="F27" t="s">
        <v>16</v>
      </c>
      <c r="G27">
        <v>2018</v>
      </c>
      <c r="H27" t="s">
        <v>140</v>
      </c>
      <c r="I27" t="s">
        <v>141</v>
      </c>
      <c r="J27" t="s">
        <v>142</v>
      </c>
    </row>
    <row r="28" spans="1:10" s="3" customFormat="1" x14ac:dyDescent="0.3">
      <c r="A28" s="3">
        <v>20191024</v>
      </c>
      <c r="B28" s="3" t="s">
        <v>38</v>
      </c>
      <c r="C28" s="3">
        <v>5522617</v>
      </c>
      <c r="D28" t="s">
        <v>143</v>
      </c>
      <c r="E28" t="str">
        <f>"9781771422727"</f>
        <v>9781771422727</v>
      </c>
      <c r="F28" t="s">
        <v>144</v>
      </c>
      <c r="G28">
        <v>2019</v>
      </c>
      <c r="H28" t="s">
        <v>145</v>
      </c>
      <c r="I28" t="s">
        <v>146</v>
      </c>
      <c r="J28" t="s">
        <v>147</v>
      </c>
    </row>
    <row r="29" spans="1:10" s="3" customFormat="1" x14ac:dyDescent="0.3">
      <c r="A29" s="3">
        <v>20191024</v>
      </c>
      <c r="B29" s="3" t="s">
        <v>38</v>
      </c>
      <c r="C29" s="3">
        <v>5529758</v>
      </c>
      <c r="D29" t="s">
        <v>148</v>
      </c>
      <c r="E29" t="str">
        <f>"9780674989511"</f>
        <v>9780674989511</v>
      </c>
      <c r="F29" t="s">
        <v>21</v>
      </c>
      <c r="G29">
        <v>2018</v>
      </c>
      <c r="H29" t="s">
        <v>149</v>
      </c>
      <c r="I29" t="s">
        <v>150</v>
      </c>
      <c r="J29" t="s">
        <v>151</v>
      </c>
    </row>
    <row r="30" spans="1:10" s="3" customFormat="1" x14ac:dyDescent="0.3">
      <c r="A30" s="3">
        <v>20191024</v>
      </c>
      <c r="B30" s="3" t="s">
        <v>38</v>
      </c>
      <c r="C30" s="3">
        <v>5530892</v>
      </c>
      <c r="D30" t="s">
        <v>152</v>
      </c>
      <c r="E30" t="str">
        <f>"9781787563759"</f>
        <v>9781787563759</v>
      </c>
      <c r="F30" t="s">
        <v>11</v>
      </c>
      <c r="G30">
        <v>2018</v>
      </c>
      <c r="H30" t="s">
        <v>153</v>
      </c>
      <c r="I30" t="s">
        <v>154</v>
      </c>
      <c r="J30" t="s">
        <v>155</v>
      </c>
    </row>
    <row r="31" spans="1:10" s="3" customFormat="1" x14ac:dyDescent="0.3">
      <c r="A31" s="3">
        <v>20191024</v>
      </c>
      <c r="B31" s="3" t="s">
        <v>38</v>
      </c>
      <c r="C31" s="3">
        <v>5548423</v>
      </c>
      <c r="D31" t="s">
        <v>156</v>
      </c>
      <c r="E31" t="str">
        <f>"9780295742359"</f>
        <v>9780295742359</v>
      </c>
      <c r="F31" t="s">
        <v>157</v>
      </c>
      <c r="G31">
        <v>2018</v>
      </c>
      <c r="H31" t="s">
        <v>158</v>
      </c>
      <c r="I31" t="s">
        <v>159</v>
      </c>
      <c r="J31" t="s">
        <v>160</v>
      </c>
    </row>
    <row r="32" spans="1:10" s="3" customFormat="1" x14ac:dyDescent="0.3">
      <c r="A32" s="3">
        <v>20191024</v>
      </c>
      <c r="B32" s="3" t="s">
        <v>38</v>
      </c>
      <c r="C32" s="3">
        <v>5559255</v>
      </c>
      <c r="D32" t="s">
        <v>161</v>
      </c>
      <c r="E32" t="str">
        <f>"9781781318850"</f>
        <v>9781781318850</v>
      </c>
      <c r="F32" t="s">
        <v>162</v>
      </c>
      <c r="G32">
        <v>2018</v>
      </c>
      <c r="H32" t="s">
        <v>163</v>
      </c>
      <c r="I32" t="s">
        <v>164</v>
      </c>
      <c r="J32" t="s">
        <v>165</v>
      </c>
    </row>
    <row r="33" spans="1:10" s="3" customFormat="1" x14ac:dyDescent="0.3">
      <c r="A33" s="3">
        <v>20191024</v>
      </c>
      <c r="B33" s="3" t="s">
        <v>38</v>
      </c>
      <c r="C33" s="3">
        <v>5568681</v>
      </c>
      <c r="D33" t="s">
        <v>166</v>
      </c>
      <c r="E33" t="str">
        <f>"9781522554479"</f>
        <v>9781522554479</v>
      </c>
      <c r="F33" t="s">
        <v>36</v>
      </c>
      <c r="G33">
        <v>2019</v>
      </c>
      <c r="H33" t="s">
        <v>167</v>
      </c>
      <c r="I33" t="s">
        <v>168</v>
      </c>
      <c r="J33" t="s">
        <v>169</v>
      </c>
    </row>
    <row r="34" spans="1:10" s="3" customFormat="1" x14ac:dyDescent="0.3">
      <c r="A34" s="3">
        <v>20191024</v>
      </c>
      <c r="B34" s="3" t="s">
        <v>38</v>
      </c>
      <c r="C34" s="3">
        <v>5573543</v>
      </c>
      <c r="D34" t="s">
        <v>170</v>
      </c>
      <c r="E34" t="str">
        <f>"9781787438781"</f>
        <v>9781787438781</v>
      </c>
      <c r="F34" t="s">
        <v>11</v>
      </c>
      <c r="G34">
        <v>2019</v>
      </c>
      <c r="H34" t="s">
        <v>171</v>
      </c>
      <c r="I34" t="s">
        <v>172</v>
      </c>
      <c r="J34" t="s">
        <v>173</v>
      </c>
    </row>
    <row r="35" spans="1:10" s="3" customFormat="1" x14ac:dyDescent="0.3">
      <c r="A35" s="3">
        <v>20191024</v>
      </c>
      <c r="B35" s="3" t="s">
        <v>38</v>
      </c>
      <c r="C35" s="3">
        <v>5574738</v>
      </c>
      <c r="D35" t="s">
        <v>174</v>
      </c>
      <c r="E35" t="str">
        <f>"9781547400423"</f>
        <v>9781547400423</v>
      </c>
      <c r="F35" t="s">
        <v>175</v>
      </c>
      <c r="G35">
        <v>2018</v>
      </c>
      <c r="H35" t="s">
        <v>176</v>
      </c>
      <c r="I35" t="s">
        <v>177</v>
      </c>
      <c r="J35" t="s">
        <v>178</v>
      </c>
    </row>
    <row r="36" spans="1:10" s="3" customFormat="1" x14ac:dyDescent="0.3">
      <c r="A36" s="3">
        <v>20191024</v>
      </c>
      <c r="B36" s="3" t="s">
        <v>38</v>
      </c>
      <c r="C36" s="3">
        <v>5598686</v>
      </c>
      <c r="D36" t="s">
        <v>179</v>
      </c>
      <c r="E36" t="str">
        <f>"9783319974453"</f>
        <v>9783319974453</v>
      </c>
      <c r="F36" t="s">
        <v>27</v>
      </c>
      <c r="G36">
        <v>2019</v>
      </c>
      <c r="H36" t="s">
        <v>180</v>
      </c>
      <c r="I36" t="s">
        <v>23</v>
      </c>
      <c r="J36" t="s">
        <v>181</v>
      </c>
    </row>
    <row r="37" spans="1:10" s="3" customFormat="1" x14ac:dyDescent="0.3">
      <c r="A37" s="3">
        <v>20191024</v>
      </c>
      <c r="B37" s="3" t="s">
        <v>38</v>
      </c>
      <c r="C37" s="3">
        <v>5611187</v>
      </c>
      <c r="D37" t="s">
        <v>182</v>
      </c>
      <c r="E37" t="str">
        <f>"9780192561237"</f>
        <v>9780192561237</v>
      </c>
      <c r="F37" t="s">
        <v>17</v>
      </c>
      <c r="G37">
        <v>2019</v>
      </c>
      <c r="H37" t="s">
        <v>183</v>
      </c>
      <c r="I37" t="s">
        <v>184</v>
      </c>
      <c r="J37" t="s">
        <v>185</v>
      </c>
    </row>
    <row r="38" spans="1:10" s="3" customFormat="1" x14ac:dyDescent="0.3">
      <c r="A38" s="3">
        <v>20191024</v>
      </c>
      <c r="B38" s="3" t="s">
        <v>38</v>
      </c>
      <c r="C38" s="3">
        <v>5629759</v>
      </c>
      <c r="D38" t="s">
        <v>186</v>
      </c>
      <c r="E38" t="str">
        <f>"9780081009918"</f>
        <v>9780081009918</v>
      </c>
      <c r="F38" t="s">
        <v>30</v>
      </c>
      <c r="G38">
        <v>2019</v>
      </c>
      <c r="H38" t="s">
        <v>187</v>
      </c>
      <c r="I38" t="s">
        <v>188</v>
      </c>
      <c r="J38" t="s">
        <v>189</v>
      </c>
    </row>
    <row r="39" spans="1:10" s="3" customFormat="1" x14ac:dyDescent="0.3">
      <c r="A39" s="3">
        <v>20191024</v>
      </c>
      <c r="B39" s="3" t="s">
        <v>38</v>
      </c>
      <c r="C39" s="3">
        <v>5637275</v>
      </c>
      <c r="D39" t="s">
        <v>190</v>
      </c>
      <c r="E39" t="str">
        <f>"9780190924461"</f>
        <v>9780190924461</v>
      </c>
      <c r="F39" t="s">
        <v>17</v>
      </c>
      <c r="G39">
        <v>2019</v>
      </c>
      <c r="H39" t="s">
        <v>191</v>
      </c>
      <c r="I39" t="s">
        <v>192</v>
      </c>
      <c r="J39" t="s">
        <v>193</v>
      </c>
    </row>
    <row r="40" spans="1:10" s="3" customFormat="1" x14ac:dyDescent="0.3">
      <c r="A40" s="3">
        <v>20191024</v>
      </c>
      <c r="B40" s="3" t="s">
        <v>38</v>
      </c>
      <c r="C40" s="3">
        <v>5651435</v>
      </c>
      <c r="D40" t="s">
        <v>194</v>
      </c>
      <c r="E40" t="str">
        <f>"9780520963191"</f>
        <v>9780520963191</v>
      </c>
      <c r="F40" t="s">
        <v>13</v>
      </c>
      <c r="G40">
        <v>2019</v>
      </c>
      <c r="H40" t="s">
        <v>195</v>
      </c>
      <c r="I40" t="s">
        <v>196</v>
      </c>
      <c r="J40" t="s">
        <v>197</v>
      </c>
    </row>
    <row r="41" spans="1:10" s="3" customFormat="1" x14ac:dyDescent="0.3">
      <c r="A41" s="3">
        <v>20191024</v>
      </c>
      <c r="B41" s="3" t="s">
        <v>38</v>
      </c>
      <c r="C41" s="3">
        <v>5655733</v>
      </c>
      <c r="D41" t="s">
        <v>198</v>
      </c>
      <c r="E41" t="str">
        <f>"9781774070482"</f>
        <v>9781774070482</v>
      </c>
      <c r="F41" t="s">
        <v>35</v>
      </c>
      <c r="G41">
        <v>2019</v>
      </c>
      <c r="H41" t="s">
        <v>199</v>
      </c>
      <c r="I41" t="s">
        <v>200</v>
      </c>
      <c r="J41" t="s">
        <v>201</v>
      </c>
    </row>
    <row r="42" spans="1:10" s="3" customFormat="1" x14ac:dyDescent="0.3">
      <c r="A42" s="3">
        <v>20191024</v>
      </c>
      <c r="B42" s="3" t="s">
        <v>38</v>
      </c>
      <c r="C42" s="3">
        <v>5716603</v>
      </c>
      <c r="D42" t="s">
        <v>202</v>
      </c>
      <c r="E42" t="str">
        <f>"9781464813641"</f>
        <v>9781464813641</v>
      </c>
      <c r="F42" t="s">
        <v>203</v>
      </c>
      <c r="G42">
        <v>2019</v>
      </c>
      <c r="H42" t="s">
        <v>204</v>
      </c>
      <c r="I42" t="s">
        <v>205</v>
      </c>
      <c r="J42" t="s">
        <v>206</v>
      </c>
    </row>
    <row r="43" spans="1:10" s="3" customFormat="1" x14ac:dyDescent="0.3">
      <c r="A43" s="3">
        <v>20191024</v>
      </c>
      <c r="B43" s="3" t="s">
        <v>38</v>
      </c>
      <c r="C43" s="3">
        <v>5719226</v>
      </c>
      <c r="D43" t="s">
        <v>207</v>
      </c>
      <c r="E43" t="str">
        <f>"9783319973852"</f>
        <v>9783319973852</v>
      </c>
      <c r="F43" t="s">
        <v>27</v>
      </c>
      <c r="G43">
        <v>2019</v>
      </c>
      <c r="H43" t="s">
        <v>208</v>
      </c>
      <c r="I43" t="s">
        <v>32</v>
      </c>
      <c r="J43" t="s">
        <v>37</v>
      </c>
    </row>
    <row r="44" spans="1:10" s="3" customFormat="1" x14ac:dyDescent="0.3">
      <c r="A44" s="3">
        <v>20191024</v>
      </c>
      <c r="B44" s="3" t="s">
        <v>38</v>
      </c>
      <c r="C44" s="3">
        <v>5724675</v>
      </c>
      <c r="D44" t="s">
        <v>209</v>
      </c>
      <c r="E44" t="str">
        <f>"9781351677318"</f>
        <v>9781351677318</v>
      </c>
      <c r="F44" t="s">
        <v>10</v>
      </c>
      <c r="G44">
        <v>2019</v>
      </c>
      <c r="H44" t="s">
        <v>210</v>
      </c>
      <c r="I44" t="s">
        <v>211</v>
      </c>
      <c r="J44" t="s">
        <v>212</v>
      </c>
    </row>
    <row r="45" spans="1:10" s="3" customFormat="1" x14ac:dyDescent="0.3">
      <c r="A45" s="3">
        <v>20191024</v>
      </c>
      <c r="B45" s="3" t="s">
        <v>38</v>
      </c>
      <c r="C45" s="3">
        <v>5734574</v>
      </c>
      <c r="D45" t="s">
        <v>213</v>
      </c>
      <c r="E45" t="str">
        <f>"9781789738162"</f>
        <v>9781789738162</v>
      </c>
      <c r="F45" t="s">
        <v>11</v>
      </c>
      <c r="G45">
        <v>2019</v>
      </c>
      <c r="H45" t="s">
        <v>214</v>
      </c>
      <c r="I45" t="s">
        <v>215</v>
      </c>
      <c r="J45" t="s">
        <v>216</v>
      </c>
    </row>
    <row r="46" spans="1:10" s="3" customFormat="1" x14ac:dyDescent="0.3">
      <c r="A46" s="3">
        <v>20191024</v>
      </c>
      <c r="B46" s="3" t="s">
        <v>38</v>
      </c>
      <c r="C46" s="3">
        <v>5741590</v>
      </c>
      <c r="D46" t="s">
        <v>217</v>
      </c>
      <c r="E46" t="str">
        <f>"9781317501831"</f>
        <v>9781317501831</v>
      </c>
      <c r="F46" t="s">
        <v>10</v>
      </c>
      <c r="G46">
        <v>2019</v>
      </c>
      <c r="H46" t="s">
        <v>218</v>
      </c>
      <c r="I46" t="s">
        <v>219</v>
      </c>
      <c r="J46" t="s">
        <v>220</v>
      </c>
    </row>
    <row r="47" spans="1:10" s="3" customFormat="1" x14ac:dyDescent="0.3">
      <c r="A47" s="3">
        <v>20191024</v>
      </c>
      <c r="B47" s="3" t="s">
        <v>38</v>
      </c>
      <c r="C47" s="3">
        <v>5741891</v>
      </c>
      <c r="D47" t="s">
        <v>221</v>
      </c>
      <c r="E47" t="str">
        <f>"9781438473567"</f>
        <v>9781438473567</v>
      </c>
      <c r="F47" t="s">
        <v>33</v>
      </c>
      <c r="G47">
        <v>2019</v>
      </c>
      <c r="H47" t="s">
        <v>222</v>
      </c>
      <c r="I47" t="s">
        <v>223</v>
      </c>
      <c r="J47" t="s">
        <v>224</v>
      </c>
    </row>
    <row r="48" spans="1:10" s="3" customFormat="1" x14ac:dyDescent="0.3">
      <c r="A48" s="3">
        <v>20191024</v>
      </c>
      <c r="B48" s="3" t="s">
        <v>38</v>
      </c>
      <c r="C48" s="3">
        <v>5743831</v>
      </c>
      <c r="D48" t="s">
        <v>225</v>
      </c>
      <c r="E48" t="str">
        <f>"9780262349925"</f>
        <v>9780262349925</v>
      </c>
      <c r="F48" t="s">
        <v>22</v>
      </c>
      <c r="G48">
        <v>2018</v>
      </c>
      <c r="H48" t="s">
        <v>226</v>
      </c>
      <c r="I48" t="s">
        <v>227</v>
      </c>
      <c r="J48" t="s">
        <v>228</v>
      </c>
    </row>
    <row r="49" spans="1:10" s="3" customFormat="1" x14ac:dyDescent="0.3">
      <c r="A49" s="3">
        <v>20191024</v>
      </c>
      <c r="B49" s="3" t="s">
        <v>38</v>
      </c>
      <c r="C49" s="3">
        <v>5778051</v>
      </c>
      <c r="D49" t="s">
        <v>229</v>
      </c>
      <c r="E49" t="str">
        <f>"9783035734102"</f>
        <v>9783035734102</v>
      </c>
      <c r="F49" t="s">
        <v>230</v>
      </c>
      <c r="G49">
        <v>2019</v>
      </c>
      <c r="H49" t="s">
        <v>231</v>
      </c>
      <c r="I49" t="s">
        <v>232</v>
      </c>
      <c r="J49" t="s">
        <v>233</v>
      </c>
    </row>
    <row r="50" spans="1:10" s="3" customFormat="1" x14ac:dyDescent="0.3">
      <c r="A50" s="3">
        <v>20191024</v>
      </c>
      <c r="B50" s="3" t="s">
        <v>38</v>
      </c>
      <c r="C50" s="3">
        <v>5786678</v>
      </c>
      <c r="D50" t="s">
        <v>234</v>
      </c>
      <c r="E50" t="str">
        <f>"9781610918954"</f>
        <v>9781610918954</v>
      </c>
      <c r="F50" t="s">
        <v>235</v>
      </c>
      <c r="G50">
        <v>2018</v>
      </c>
      <c r="H50" t="s">
        <v>236</v>
      </c>
      <c r="I50" t="s">
        <v>237</v>
      </c>
      <c r="J50" t="s">
        <v>238</v>
      </c>
    </row>
    <row r="51" spans="1:10" s="3" customFormat="1" x14ac:dyDescent="0.3">
      <c r="A51" s="3">
        <v>20191024</v>
      </c>
      <c r="B51" s="3" t="s">
        <v>38</v>
      </c>
      <c r="C51" s="3">
        <v>5798964</v>
      </c>
      <c r="D51" t="s">
        <v>239</v>
      </c>
      <c r="E51" t="str">
        <f>"9783631783702"</f>
        <v>9783631783702</v>
      </c>
      <c r="F51" t="s">
        <v>240</v>
      </c>
      <c r="G51">
        <v>2019</v>
      </c>
      <c r="H51" t="s">
        <v>241</v>
      </c>
      <c r="I51" t="s">
        <v>242</v>
      </c>
      <c r="J51" t="s">
        <v>243</v>
      </c>
    </row>
    <row r="52" spans="1:10" s="3" customFormat="1" x14ac:dyDescent="0.3">
      <c r="A52" s="3">
        <v>20191024</v>
      </c>
      <c r="B52" s="3" t="s">
        <v>38</v>
      </c>
      <c r="C52" s="3">
        <v>5813207</v>
      </c>
      <c r="D52" t="s">
        <v>244</v>
      </c>
      <c r="E52" t="str">
        <f>"9781000008647"</f>
        <v>9781000008647</v>
      </c>
      <c r="F52" t="s">
        <v>10</v>
      </c>
      <c r="G52">
        <v>2019</v>
      </c>
      <c r="H52" t="s">
        <v>245</v>
      </c>
      <c r="I52" t="s">
        <v>246</v>
      </c>
      <c r="J52" t="s">
        <v>247</v>
      </c>
    </row>
    <row r="53" spans="1:10" s="3" customFormat="1" x14ac:dyDescent="0.3">
      <c r="A53" s="3">
        <v>20191024</v>
      </c>
      <c r="B53" s="3" t="s">
        <v>38</v>
      </c>
      <c r="C53" s="3">
        <v>5836945</v>
      </c>
      <c r="D53" t="s">
        <v>248</v>
      </c>
      <c r="E53" t="str">
        <f>"9780128174197"</f>
        <v>9780128174197</v>
      </c>
      <c r="F53" t="s">
        <v>34</v>
      </c>
      <c r="G53">
        <v>2020</v>
      </c>
      <c r="H53" t="s">
        <v>249</v>
      </c>
      <c r="I53" t="s">
        <v>250</v>
      </c>
      <c r="J53" t="s">
        <v>251</v>
      </c>
    </row>
    <row r="54" spans="1:10" s="3" customFormat="1" x14ac:dyDescent="0.3">
      <c r="A54" s="3">
        <v>20191024</v>
      </c>
      <c r="B54" s="3" t="s">
        <v>38</v>
      </c>
      <c r="C54" s="3">
        <v>5842570</v>
      </c>
      <c r="D54" t="s">
        <v>252</v>
      </c>
      <c r="E54" t="str">
        <f>"9789004364455"</f>
        <v>9789004364455</v>
      </c>
      <c r="F54" t="s">
        <v>24</v>
      </c>
      <c r="G54">
        <v>2019</v>
      </c>
      <c r="H54" t="s">
        <v>253</v>
      </c>
      <c r="I54" t="s">
        <v>254</v>
      </c>
      <c r="J54" t="s">
        <v>255</v>
      </c>
    </row>
    <row r="55" spans="1:10" s="3" customFormat="1" x14ac:dyDescent="0.3">
      <c r="A55" s="3">
        <v>20191024</v>
      </c>
      <c r="B55" s="3" t="s">
        <v>38</v>
      </c>
      <c r="C55" s="3">
        <v>5850196</v>
      </c>
      <c r="D55" t="s">
        <v>256</v>
      </c>
      <c r="E55" t="str">
        <f>"9781317577287"</f>
        <v>9781317577287</v>
      </c>
      <c r="F55" t="s">
        <v>10</v>
      </c>
      <c r="G55">
        <v>2020</v>
      </c>
      <c r="H55" t="s">
        <v>257</v>
      </c>
      <c r="I55" t="s">
        <v>258</v>
      </c>
      <c r="J55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Matt Wenzel</cp:lastModifiedBy>
  <dcterms:created xsi:type="dcterms:W3CDTF">2020-06-05T19:56:40Z</dcterms:created>
  <dcterms:modified xsi:type="dcterms:W3CDTF">2021-05-02T22:50:32Z</dcterms:modified>
</cp:coreProperties>
</file>