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B80F1E06-FD8B-4867-B02E-E1D0712344A6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<sst xmlns="http://schemas.openxmlformats.org/spreadsheetml/2006/main" count="297" uniqueCount="208">
  <si>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</si>
  <si>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</si>
  <si>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</si>
  <si>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</si>
  <si>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</si>
  <si>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</si>
  <si>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</si>
  <si>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</si>
  <si>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</si>
  <si>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</si>
  <si>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</si>
  <si>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Bloomsbury Publishing USA</t>
  </si>
  <si>
    <t>Palgrave Macmillan Limited</t>
  </si>
  <si>
    <t>H1-970.9</t>
  </si>
  <si>
    <t>John Wiley &amp; Sons, Incorporated</t>
  </si>
  <si>
    <t>Oxford University Press USA - OSO</t>
  </si>
  <si>
    <t>Oxford University Press, Incorporated</t>
  </si>
  <si>
    <t>Polity Press</t>
  </si>
  <si>
    <t>Palgrave Macmillan US</t>
  </si>
  <si>
    <t>Harvard Business Review Press</t>
  </si>
  <si>
    <t>Stylus Publishing, LLC</t>
  </si>
  <si>
    <t>Auerbach Publishers, Incorporated</t>
  </si>
  <si>
    <t>Telecommuting</t>
  </si>
  <si>
    <t>VoIP Handbook : Applications, Technologies, Reliability, and Security</t>
  </si>
  <si>
    <t>Ahson, Syed A.;Ilyas, Mohammad;Ahson, Syed</t>
  </si>
  <si>
    <t>TK5105.8865.V658 200</t>
  </si>
  <si>
    <t>Internet telephony -- Handbooks, manuals, etc.;Telephone systems -- Handbooks, manuals, etc.</t>
  </si>
  <si>
    <t>Leading Effective Virtual Teams : Overcoming Time and Distance to Achieve Exceptional Results</t>
  </si>
  <si>
    <t>Settle-Murphy, Nancy M.</t>
  </si>
  <si>
    <t>HD66.S47 2013</t>
  </si>
  <si>
    <t>Virtual work teams -- Management.;Teams in the workplace.</t>
  </si>
  <si>
    <t>Voices from the Field : Group Work Responds</t>
  </si>
  <si>
    <t>Alissi, Albert S.;Mergins, Catherine C.</t>
  </si>
  <si>
    <t>HV45 .V65</t>
  </si>
  <si>
    <t>Organizational effectiveness.</t>
  </si>
  <si>
    <t>Videoconferencing for the Real World : Implementing Effective Visual Communications Systems</t>
  </si>
  <si>
    <t>Rhodes, John</t>
  </si>
  <si>
    <t>HF5734.7 .R48 2001</t>
  </si>
  <si>
    <t>Business communication -</t>
  </si>
  <si>
    <t>How to be a Productivity Ninja : Worry Less, Achieve More and Love What You Do</t>
  </si>
  <si>
    <t>Icon Books Ltd</t>
  </si>
  <si>
    <t>Allcott, Graham</t>
  </si>
  <si>
    <t>BL65.H64</t>
  </si>
  <si>
    <t>Sociology.</t>
  </si>
  <si>
    <t>High Availability IT Services</t>
  </si>
  <si>
    <t>Critchley, Terry</t>
  </si>
  <si>
    <t>HD9999.I492 -- C75 2015eb</t>
  </si>
  <si>
    <t>Information services industry.;Web services.;Information technology.;Reliability (Engineering)</t>
  </si>
  <si>
    <t>The Digital Renaissance of Work : Delivering Digital Workplaces Fit for the Future</t>
  </si>
  <si>
    <t>Miller, Paul;Marsh, Elizabeth</t>
  </si>
  <si>
    <t>HD45 -- .M5155 2014eb</t>
  </si>
  <si>
    <t>Technological innovations -- Management.;Employees -- Effect of technological innovations on.;Telecommuting.;Virtual reality in management.;Virtual work teams.</t>
  </si>
  <si>
    <t>The Little Book of Clarity : A Quick Guide to Focus and Declutter Your Mind</t>
  </si>
  <si>
    <t>Smart, Jamie</t>
  </si>
  <si>
    <t>BF449.5 -- .S63 2015eb</t>
  </si>
  <si>
    <t>Insight.;Thought and thinking.;Decision making.</t>
  </si>
  <si>
    <t>The Psychology of Work : Insights into Successful Working Practices</t>
  </si>
  <si>
    <t>Kogan Page, Limited</t>
  </si>
  <si>
    <t>Gautier, Chantal</t>
  </si>
  <si>
    <t>HF5548.8 -- .G388 2015eb</t>
  </si>
  <si>
    <t>Work -- Psychological aspects.;Psychology, Industrial.;Corporate culture.;Employee motivation.</t>
  </si>
  <si>
    <t>The Psychology and Management of Project Teams</t>
  </si>
  <si>
    <t>Chiocchio, François;Kelloway, E. Kevin;Hobbs, Brian;Kelloway, E. Kevin</t>
  </si>
  <si>
    <t>HF5548.7 -- .P79 2015eb</t>
  </si>
  <si>
    <t>Psychology, Industrial.;Work -- Psychological aspects.;Teams in the workplace.;Management.</t>
  </si>
  <si>
    <t>Work and Organizational Psychology</t>
  </si>
  <si>
    <t>Rothmann, Ian;Cooper, Cary L.</t>
  </si>
  <si>
    <t>HF5548.8 -- .R67 2015eb</t>
  </si>
  <si>
    <t>PSYCHOLOGY / Industrial &amp; Organizational Psychology</t>
  </si>
  <si>
    <t>Digital Labour and Prosumer Capitalism : The US Matrix</t>
  </si>
  <si>
    <t>O'Neil, Mathieu;Frayssé, Olivier</t>
  </si>
  <si>
    <t>Industrial sociology</t>
  </si>
  <si>
    <t>Successful Time Management for Dummies</t>
  </si>
  <si>
    <t xml:space="preserve">Zeller, Dirk;Consumer Dummies, </t>
  </si>
  <si>
    <t>HD69.T54 -- .Z47 2015eb</t>
  </si>
  <si>
    <t>Time management.;Work and family.</t>
  </si>
  <si>
    <t>Reconsidering Value and Labour in the Digital Age</t>
  </si>
  <si>
    <t>Fuchs, Christian;Fisher, Eran</t>
  </si>
  <si>
    <t>Interdisciplinary Approaches to Distance Teaching : Connecting Classrooms in Theory and Practice</t>
  </si>
  <si>
    <t>Blackstock, Alan;Straight, Nathan</t>
  </si>
  <si>
    <t>LC5800.B585 2016</t>
  </si>
  <si>
    <t>Working at a Distance : A Global Business Model for Virtual Team Collaboration</t>
  </si>
  <si>
    <t>Smith **NFA**, Cassandra</t>
  </si>
  <si>
    <t>HD30.2122 .S658 2016</t>
  </si>
  <si>
    <t>Virtual reality in management. ; Virtual work teams-Management.</t>
  </si>
  <si>
    <t>Virtual Leadership : Practical Strategies for Getting the Best Out of Virtual Work and Virtual Teams</t>
  </si>
  <si>
    <t>Pullan, Penny</t>
  </si>
  <si>
    <t>HD66.P855 2016eb</t>
  </si>
  <si>
    <t>Virtual work teams--Management.</t>
  </si>
  <si>
    <t>Virtual Workers and the Global Labour Market</t>
  </si>
  <si>
    <t>Webster, Juliet;Randle, Keith</t>
  </si>
  <si>
    <t>Business</t>
  </si>
  <si>
    <t>Culture Matters : Decision-Making in Global Virtual Teams</t>
  </si>
  <si>
    <t>Zakaria, Norhayati</t>
  </si>
  <si>
    <t>HD66.N674 2017</t>
  </si>
  <si>
    <t>Virtual work teams.</t>
  </si>
  <si>
    <t>Working Virtually : Transforming the Mobile Workplace</t>
  </si>
  <si>
    <t>Hoefling, Trina;Elzinga, Didier</t>
  </si>
  <si>
    <t>HD30.2122.H644 2017</t>
  </si>
  <si>
    <t>An Introduction to Work and Organizational Psychology : An International Perspective</t>
  </si>
  <si>
    <t>Chmiel, Nik;Fraccaroli, Franco;Sverke, Magnus</t>
  </si>
  <si>
    <t>HF5548.8.I587 2017</t>
  </si>
  <si>
    <t>Psychology, Industrial</t>
  </si>
  <si>
    <t>The Wiley Blackwell Handbook of the Psychology of Team Working and Collaborative Processes</t>
  </si>
  <si>
    <t>Salas, Eduardo;Passmore, Jonathan;Rico, Ramón</t>
  </si>
  <si>
    <t>HF5548.8.W539 2017</t>
  </si>
  <si>
    <t>Psychology, Industrial.</t>
  </si>
  <si>
    <t>Policy Implications of Virtual Work</t>
  </si>
  <si>
    <t>Meil, Pamela;Kirov, Vassil</t>
  </si>
  <si>
    <t>Social legislation</t>
  </si>
  <si>
    <t>Telecommuting : Modelling the Employer's and the Employee's Decision-Making Process</t>
  </si>
  <si>
    <t>Bernardino, Adriana</t>
  </si>
  <si>
    <t>HD2336.3.B476 2017</t>
  </si>
  <si>
    <t>Telecommuting--Decision making.</t>
  </si>
  <si>
    <t>Social Media and Crisis Communication</t>
  </si>
  <si>
    <t>Austin, Lucinda L.;Jin, Yan</t>
  </si>
  <si>
    <t>HD49.3.S635 2018</t>
  </si>
  <si>
    <t>Communication in crisis management.</t>
  </si>
  <si>
    <t>Internet and Change : An Ethnography of Knowledge and Flexible Work</t>
  </si>
  <si>
    <t>Kjaerulff, Jens</t>
  </si>
  <si>
    <t>HD2336.35.D4.K534 2017</t>
  </si>
  <si>
    <t>Telecommuting--Social aspects--Denmark.</t>
  </si>
  <si>
    <t>Time Management : Increase Your Personal Productivity And Effectiveness</t>
  </si>
  <si>
    <t>Review, Harvard Business</t>
  </si>
  <si>
    <t>HD69.T54 .T564 2005</t>
  </si>
  <si>
    <t>Time management. ; Scheduling.</t>
  </si>
  <si>
    <t>Leading Virtual Teams (HBR 20-Minute Manager Series)</t>
  </si>
  <si>
    <t>HD66 .L433 2016</t>
  </si>
  <si>
    <t>Virtual work teams-Management-Handbooks, manuals, etc. ; Business communication-Handbooks, manuals, etc. ; Telecommuting-Handbooks, manuals, etc.</t>
  </si>
  <si>
    <t>Virtual Collaboration (HBR 20-Minute Manager Series)</t>
  </si>
  <si>
    <t>HD66 .V578 2016</t>
  </si>
  <si>
    <t>Virtual work teams. ; Business communication. ; Telecommuting.</t>
  </si>
  <si>
    <t>Running Virtual Meetings (HBR 20-Minute Manager Series)</t>
  </si>
  <si>
    <t>HF5734.7 .R866 2016</t>
  </si>
  <si>
    <t>Teleconferencing-Handbooks, manuals, etc. ; Business meetings-Management-Handbooks, manuals, etc. ; Business meetings-Technological innovations-Handbooks, manuals, etc.</t>
  </si>
  <si>
    <t>HBR Guide to Being More Productive (HBR Guide Series)</t>
  </si>
  <si>
    <t>HD56 .H425 2017</t>
  </si>
  <si>
    <t>Industrial productivity. ; Psychology, Industrial. ; Work-Psychological aspects.</t>
  </si>
  <si>
    <t>Everyday Yoga : At-Home Routines to Enhance Fitness, Build Strength, and Restore Your Body</t>
  </si>
  <si>
    <t>VeloPress</t>
  </si>
  <si>
    <t>Rountree Sage</t>
  </si>
  <si>
    <t>RA781.7 .R68 2015</t>
  </si>
  <si>
    <t>Hatha yoga. ; Stretching exercises. ; Self-care, Health.</t>
  </si>
  <si>
    <t>Doing Valuable Time : The Present, the Future, and Meaningful Living</t>
  </si>
  <si>
    <t>Calhoun, Cheshire</t>
  </si>
  <si>
    <t>BD431 .C354 2018</t>
  </si>
  <si>
    <t>Life. ; Meaning (Philosophy) ; Time.</t>
  </si>
  <si>
    <t>Teleworking in the Countryside : Home-Based Working in the Information Society</t>
  </si>
  <si>
    <t>Clark, Michael Antony</t>
  </si>
  <si>
    <t>HD2336.3 .C537 2018</t>
  </si>
  <si>
    <t>Telecommuting. ; Telecommuting-British Isles. ; Cottage industries-British Isles. ; Telecommuting-Great Britain. ; Telecommuting-Ireland. ; Cottage industries-Great Britain. ; Cottage industries-Ireland.</t>
  </si>
  <si>
    <t>Smart Teams : How to Work Better Together</t>
  </si>
  <si>
    <t>Crowley, Dermot</t>
  </si>
  <si>
    <t>HD66 .C769 2018</t>
  </si>
  <si>
    <t>Teams in the workplace.</t>
  </si>
  <si>
    <t>The Long-Distance Leader : Rules for Remarkable Remote Leadership</t>
  </si>
  <si>
    <t>Berrett-Koehler Publishers, Incorporated</t>
  </si>
  <si>
    <t>Eikenberry, Kevin;Turmel, Wayne</t>
  </si>
  <si>
    <t>HD57.7 .E354 2018</t>
  </si>
  <si>
    <t>Leadership.</t>
  </si>
  <si>
    <t>A History of Silence : From the Renaissance to the Present Day</t>
  </si>
  <si>
    <t>Corbin, Alain;Birrell, Jean</t>
  </si>
  <si>
    <t>BJ1499.S5 .C673 2018</t>
  </si>
  <si>
    <t>Silence (Philosophy) ; Silence-Religious aspects. ; Silence-Psychological aspects. ; Meditation.</t>
  </si>
  <si>
    <t>Virtual Teams for Dummies</t>
  </si>
  <si>
    <t>Powers, Tara</t>
  </si>
  <si>
    <t>HD66 .P694 2018</t>
  </si>
  <si>
    <t>Virtual work teams. ; Teams in the workplace.</t>
  </si>
  <si>
    <t>Small Space Living : Expert Tips and Techniques on Using Closets, Corners, and Every Other Space in Your Home</t>
  </si>
  <si>
    <t>Skyhorse Publishing Company, Incorporated</t>
  </si>
  <si>
    <t>Sandenbergh, Roberta</t>
  </si>
  <si>
    <t>Work Stress : Studies of the Context, Content and Outcomes of Stress: a Book of Readings</t>
  </si>
  <si>
    <t>Peterson, Chris;Navarro, Vicente</t>
  </si>
  <si>
    <t>HF5548.85 .W67 2018</t>
  </si>
  <si>
    <t>Job stress. ; Work-Psychological aspects.</t>
  </si>
  <si>
    <t>Spending Time : The Most Valuable Resource</t>
  </si>
  <si>
    <t>Hamermesh, Daniel S.</t>
  </si>
  <si>
    <t>HM656 .H364 2019</t>
  </si>
  <si>
    <t>Time-Social aspects. ; Time management.</t>
  </si>
  <si>
    <t>Office Zen : 101 Ways to Make Your Work Space Calm, Happy, and Productive</t>
  </si>
  <si>
    <t>Silverman, Emma</t>
  </si>
  <si>
    <t>Digital Learning in Organizations : Help Your Workforce Capitalize on Technology</t>
  </si>
  <si>
    <t>Wheeler, Steve</t>
  </si>
  <si>
    <t>HF5549.5.T7 .W444 2019</t>
  </si>
  <si>
    <t>Employees-Training of-Computer-assisted instruction. ; Organizational learning. ; Information technology-Management.</t>
  </si>
  <si>
    <t>Making a Success of Managing and Working Remotely</t>
  </si>
  <si>
    <t>IT Governance Ltd</t>
  </si>
  <si>
    <t>Cook, Sarah</t>
  </si>
  <si>
    <t>The New Era of Home-Based Work : Directions and Policies</t>
  </si>
  <si>
    <t>Christensen, Kathleen</t>
  </si>
  <si>
    <t>Taking Minutes of Meetings : How to Take Efficient Notes That Make Sense and Support Meetings That Matter</t>
  </si>
  <si>
    <t>Gutmann, Joanna</t>
  </si>
  <si>
    <t>HF5734.5 .G886 2019</t>
  </si>
  <si>
    <t>Business meetings. ; Business communication. ; Corporate minutes.</t>
  </si>
  <si>
    <t>Communicate in a Crisis : Understand, Engage and Influence Consumer Behaviour to Maximize Brand Trust</t>
  </si>
  <si>
    <t>Hartley, Kate</t>
  </si>
  <si>
    <t>HD49.3 .H378 2019</t>
  </si>
  <si>
    <t>Communication in crisis management. ; Crisis management.</t>
  </si>
  <si>
    <t>The IT Support Handbook : A How-To Guide to Providing Effective Help and Support to IT Users</t>
  </si>
  <si>
    <t>Apress L. P.</t>
  </si>
  <si>
    <t>Halsey, Mike</t>
  </si>
  <si>
    <t>QA75.5-76.95</t>
  </si>
  <si>
    <t>Computer technical support.</t>
  </si>
  <si>
    <t>Telework in the 21st Century : An Evolutionary Perspective</t>
  </si>
  <si>
    <t>Edward Elgar Publishing Limited</t>
  </si>
  <si>
    <t>Messenger, Jon C.</t>
  </si>
  <si>
    <t>The Place of Silence : Architecture / Media / Philosophy</t>
  </si>
  <si>
    <t>Dorrian, Mark;Kakalis, Christos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</si>
</sst>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51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20200423</v>
      </c>
      <c r="B2" s="3" t="s">
        <v>22</v>
      </c>
      <c r="C2" s="3">
        <v>381270</v>
      </c>
      <c r="D2" t="s">
        <v>23</v>
      </c>
      <c r="E2" t="str">
        <f>"9781420070217"</f>
        <v>9781420070217</v>
      </c>
      <c r="F2" t="s">
        <v>10</v>
      </c>
      <c r="G2">
        <v>2009</v>
      </c>
      <c r="H2" t="s">
        <v>24</v>
      </c>
      <c r="I2" t="s">
        <v>25</v>
      </c>
      <c r="J2" t="s">
        <v>26</v>
      </c>
    </row>
    <row r="3" spans="1:10" s="3" customFormat="1" x14ac:dyDescent="0.3">
      <c r="A3" s="3">
        <v>20200423</v>
      </c>
      <c r="B3" s="3" t="s">
        <v>22</v>
      </c>
      <c r="C3" s="3">
        <v>1112619</v>
      </c>
      <c r="D3" t="s">
        <v>27</v>
      </c>
      <c r="E3" t="str">
        <f>"9781466557871"</f>
        <v>9781466557871</v>
      </c>
      <c r="F3" t="s">
        <v>21</v>
      </c>
      <c r="G3">
        <v>2013</v>
      </c>
      <c r="H3" t="s">
        <v>28</v>
      </c>
      <c r="I3" t="s">
        <v>29</v>
      </c>
      <c r="J3" t="s">
        <v>30</v>
      </c>
    </row>
    <row r="4" spans="1:10" s="3" customFormat="1" x14ac:dyDescent="0.3">
      <c r="A4" s="3">
        <v>20200423</v>
      </c>
      <c r="B4" s="3" t="s">
        <v>22</v>
      </c>
      <c r="C4" s="3">
        <v>1166411</v>
      </c>
      <c r="D4" t="s">
        <v>31</v>
      </c>
      <c r="E4" t="str">
        <f>"9781136374241"</f>
        <v>9781136374241</v>
      </c>
      <c r="F4" t="s">
        <v>10</v>
      </c>
      <c r="G4">
        <v>1997</v>
      </c>
      <c r="H4" t="s">
        <v>32</v>
      </c>
      <c r="I4" t="s">
        <v>33</v>
      </c>
      <c r="J4" t="s">
        <v>34</v>
      </c>
    </row>
    <row r="5" spans="1:10" s="3" customFormat="1" x14ac:dyDescent="0.3">
      <c r="A5" s="3">
        <v>20200423</v>
      </c>
      <c r="B5" s="3" t="s">
        <v>22</v>
      </c>
      <c r="C5" s="3">
        <v>1357609</v>
      </c>
      <c r="D5" t="s">
        <v>35</v>
      </c>
      <c r="E5" t="str">
        <f>"9781136024665"</f>
        <v>9781136024665</v>
      </c>
      <c r="F5" t="s">
        <v>10</v>
      </c>
      <c r="G5">
        <v>2001</v>
      </c>
      <c r="H5" t="s">
        <v>36</v>
      </c>
      <c r="I5" t="s">
        <v>37</v>
      </c>
      <c r="J5" t="s">
        <v>38</v>
      </c>
    </row>
    <row r="6" spans="1:10" s="3" customFormat="1" x14ac:dyDescent="0.3">
      <c r="A6" s="3">
        <v>20200423</v>
      </c>
      <c r="B6" s="3" t="s">
        <v>22</v>
      </c>
      <c r="C6" s="3">
        <v>1474309</v>
      </c>
      <c r="D6" t="s">
        <v>39</v>
      </c>
      <c r="E6" t="str">
        <f>"9781848316843"</f>
        <v>9781848316843</v>
      </c>
      <c r="F6" t="s">
        <v>40</v>
      </c>
      <c r="G6">
        <v>2014</v>
      </c>
      <c r="H6" t="s">
        <v>41</v>
      </c>
      <c r="I6" t="s">
        <v>42</v>
      </c>
      <c r="J6" t="s">
        <v>43</v>
      </c>
    </row>
    <row r="7" spans="1:10" s="3" customFormat="1" x14ac:dyDescent="0.3">
      <c r="A7" s="3">
        <v>20200423</v>
      </c>
      <c r="B7" s="3" t="s">
        <v>22</v>
      </c>
      <c r="C7" s="3">
        <v>1741525</v>
      </c>
      <c r="D7" t="s">
        <v>44</v>
      </c>
      <c r="E7" t="str">
        <f>"9781482255911"</f>
        <v>9781482255911</v>
      </c>
      <c r="F7" t="s">
        <v>21</v>
      </c>
      <c r="G7">
        <v>2015</v>
      </c>
      <c r="H7" t="s">
        <v>45</v>
      </c>
      <c r="I7" t="s">
        <v>46</v>
      </c>
      <c r="J7" t="s">
        <v>47</v>
      </c>
    </row>
    <row r="8" spans="1:10" s="3" customFormat="1" x14ac:dyDescent="0.3">
      <c r="A8" s="3">
        <v>20200423</v>
      </c>
      <c r="B8" s="3" t="s">
        <v>22</v>
      </c>
      <c r="C8" s="3">
        <v>1774197</v>
      </c>
      <c r="D8" t="s">
        <v>48</v>
      </c>
      <c r="E8" t="str">
        <f>"9781472437211"</f>
        <v>9781472437211</v>
      </c>
      <c r="F8" t="s">
        <v>10</v>
      </c>
      <c r="G8">
        <v>2014</v>
      </c>
      <c r="H8" t="s">
        <v>49</v>
      </c>
      <c r="I8" t="s">
        <v>50</v>
      </c>
      <c r="J8" t="s">
        <v>51</v>
      </c>
    </row>
    <row r="9" spans="1:10" s="3" customFormat="1" x14ac:dyDescent="0.3">
      <c r="A9" s="3">
        <v>20200423</v>
      </c>
      <c r="B9" s="3" t="s">
        <v>22</v>
      </c>
      <c r="C9" s="3">
        <v>1895419</v>
      </c>
      <c r="D9" t="s">
        <v>52</v>
      </c>
      <c r="E9" t="str">
        <f>"9780857086044"</f>
        <v>9780857086044</v>
      </c>
      <c r="F9" t="s">
        <v>14</v>
      </c>
      <c r="G9">
        <v>2015</v>
      </c>
      <c r="H9" t="s">
        <v>53</v>
      </c>
      <c r="I9" t="s">
        <v>54</v>
      </c>
      <c r="J9" t="s">
        <v>55</v>
      </c>
    </row>
    <row r="10" spans="1:10" s="3" customFormat="1" x14ac:dyDescent="0.3">
      <c r="A10" s="3">
        <v>20200423</v>
      </c>
      <c r="B10" s="3" t="s">
        <v>22</v>
      </c>
      <c r="C10" s="3">
        <v>1973655</v>
      </c>
      <c r="D10" t="s">
        <v>56</v>
      </c>
      <c r="E10" t="str">
        <f>"9780749468354"</f>
        <v>9780749468354</v>
      </c>
      <c r="F10" t="s">
        <v>57</v>
      </c>
      <c r="G10">
        <v>2015</v>
      </c>
      <c r="H10" t="s">
        <v>58</v>
      </c>
      <c r="I10" t="s">
        <v>59</v>
      </c>
      <c r="J10" t="s">
        <v>60</v>
      </c>
    </row>
    <row r="11" spans="1:10" s="3" customFormat="1" x14ac:dyDescent="0.3">
      <c r="A11" s="3">
        <v>20200423</v>
      </c>
      <c r="B11" s="3" t="s">
        <v>22</v>
      </c>
      <c r="C11" s="3">
        <v>1987675</v>
      </c>
      <c r="D11" t="s">
        <v>61</v>
      </c>
      <c r="E11" t="str">
        <f>"9780199861385"</f>
        <v>9780199861385</v>
      </c>
      <c r="F11" t="s">
        <v>15</v>
      </c>
      <c r="G11">
        <v>2015</v>
      </c>
      <c r="H11" t="s">
        <v>62</v>
      </c>
      <c r="I11" t="s">
        <v>63</v>
      </c>
      <c r="J11" t="s">
        <v>64</v>
      </c>
    </row>
    <row r="12" spans="1:10" s="3" customFormat="1" x14ac:dyDescent="0.3">
      <c r="A12" s="3">
        <v>20200423</v>
      </c>
      <c r="B12" s="3" t="s">
        <v>22</v>
      </c>
      <c r="C12" s="3">
        <v>2028279</v>
      </c>
      <c r="D12" t="s">
        <v>65</v>
      </c>
      <c r="E12" t="str">
        <f>"9781317510109"</f>
        <v>9781317510109</v>
      </c>
      <c r="F12" t="s">
        <v>10</v>
      </c>
      <c r="G12">
        <v>2015</v>
      </c>
      <c r="H12" t="s">
        <v>66</v>
      </c>
      <c r="I12" t="s">
        <v>67</v>
      </c>
      <c r="J12" t="s">
        <v>68</v>
      </c>
    </row>
    <row r="13" spans="1:10" s="3" customFormat="1" x14ac:dyDescent="0.3">
      <c r="A13" s="3">
        <v>20200423</v>
      </c>
      <c r="B13" s="3" t="s">
        <v>22</v>
      </c>
      <c r="C13" s="3">
        <v>4008745</v>
      </c>
      <c r="D13" t="s">
        <v>69</v>
      </c>
      <c r="E13" t="str">
        <f>"9781137473905"</f>
        <v>9781137473905</v>
      </c>
      <c r="F13" t="s">
        <v>12</v>
      </c>
      <c r="G13">
        <v>2015</v>
      </c>
      <c r="H13" t="s">
        <v>70</v>
      </c>
      <c r="I13" t="s">
        <v>13</v>
      </c>
      <c r="J13" t="s">
        <v>71</v>
      </c>
    </row>
    <row r="14" spans="1:10" s="3" customFormat="1" x14ac:dyDescent="0.3">
      <c r="A14" s="3">
        <v>20200423</v>
      </c>
      <c r="B14" s="3" t="s">
        <v>22</v>
      </c>
      <c r="C14" s="3">
        <v>4040316</v>
      </c>
      <c r="D14" t="s">
        <v>72</v>
      </c>
      <c r="E14" t="str">
        <f>"9781118982679"</f>
        <v>9781118982679</v>
      </c>
      <c r="F14" t="s">
        <v>14</v>
      </c>
      <c r="G14">
        <v>2015</v>
      </c>
      <c r="H14" t="s">
        <v>73</v>
      </c>
      <c r="I14" t="s">
        <v>74</v>
      </c>
      <c r="J14" t="s">
        <v>75</v>
      </c>
    </row>
    <row r="15" spans="1:10" s="3" customFormat="1" x14ac:dyDescent="0.3">
      <c r="A15" s="3">
        <v>20200423</v>
      </c>
      <c r="B15" s="3" t="s">
        <v>22</v>
      </c>
      <c r="C15" s="3">
        <v>4082380</v>
      </c>
      <c r="D15" t="s">
        <v>76</v>
      </c>
      <c r="E15" t="str">
        <f>"9781137478573"</f>
        <v>9781137478573</v>
      </c>
      <c r="F15" t="s">
        <v>12</v>
      </c>
      <c r="G15">
        <v>2015</v>
      </c>
      <c r="H15" t="s">
        <v>77</v>
      </c>
      <c r="I15" t="s">
        <v>13</v>
      </c>
      <c r="J15" t="s">
        <v>71</v>
      </c>
    </row>
    <row r="16" spans="1:10" s="3" customFormat="1" x14ac:dyDescent="0.3">
      <c r="A16" s="3">
        <v>20200423</v>
      </c>
      <c r="B16" s="3" t="s">
        <v>22</v>
      </c>
      <c r="C16" s="3">
        <v>4098205</v>
      </c>
      <c r="D16" t="s">
        <v>78</v>
      </c>
      <c r="E16" t="str">
        <f>"9781317439509"</f>
        <v>9781317439509</v>
      </c>
      <c r="F16" t="s">
        <v>10</v>
      </c>
      <c r="G16">
        <v>2016</v>
      </c>
      <c r="H16" t="s">
        <v>79</v>
      </c>
      <c r="I16" t="s">
        <v>80</v>
      </c>
      <c r="J16"/>
    </row>
    <row r="17" spans="1:10" s="3" customFormat="1" x14ac:dyDescent="0.3">
      <c r="A17" s="3">
        <v>20200423</v>
      </c>
      <c r="B17" s="3" t="s">
        <v>22</v>
      </c>
      <c r="C17" s="3">
        <v>4406341</v>
      </c>
      <c r="D17" t="s">
        <v>81</v>
      </c>
      <c r="E17" t="str">
        <f>"9781134782901"</f>
        <v>9781134782901</v>
      </c>
      <c r="F17" t="s">
        <v>10</v>
      </c>
      <c r="G17">
        <v>2014</v>
      </c>
      <c r="H17" t="s">
        <v>82</v>
      </c>
      <c r="I17" t="s">
        <v>83</v>
      </c>
      <c r="J17" t="s">
        <v>84</v>
      </c>
    </row>
    <row r="18" spans="1:10" s="3" customFormat="1" x14ac:dyDescent="0.3">
      <c r="A18" s="3">
        <v>20200423</v>
      </c>
      <c r="B18" s="3" t="s">
        <v>22</v>
      </c>
      <c r="C18" s="3">
        <v>4617102</v>
      </c>
      <c r="D18" t="s">
        <v>85</v>
      </c>
      <c r="E18" t="str">
        <f>"9780749475970"</f>
        <v>9780749475970</v>
      </c>
      <c r="F18" t="s">
        <v>57</v>
      </c>
      <c r="G18">
        <v>2016</v>
      </c>
      <c r="H18" t="s">
        <v>86</v>
      </c>
      <c r="I18" t="s">
        <v>87</v>
      </c>
      <c r="J18" t="s">
        <v>88</v>
      </c>
    </row>
    <row r="19" spans="1:10" s="3" customFormat="1" x14ac:dyDescent="0.3">
      <c r="A19" s="3">
        <v>20200423</v>
      </c>
      <c r="B19" s="3" t="s">
        <v>22</v>
      </c>
      <c r="C19" s="3">
        <v>4720191</v>
      </c>
      <c r="D19" t="s">
        <v>89</v>
      </c>
      <c r="E19" t="str">
        <f>"9781137479198"</f>
        <v>9781137479198</v>
      </c>
      <c r="F19" t="s">
        <v>12</v>
      </c>
      <c r="G19">
        <v>2016</v>
      </c>
      <c r="H19" t="s">
        <v>90</v>
      </c>
      <c r="I19" t="s">
        <v>13</v>
      </c>
      <c r="J19" t="s">
        <v>91</v>
      </c>
    </row>
    <row r="20" spans="1:10" s="3" customFormat="1" x14ac:dyDescent="0.3">
      <c r="A20" s="3">
        <v>20200423</v>
      </c>
      <c r="B20" s="3" t="s">
        <v>22</v>
      </c>
      <c r="C20" s="3">
        <v>4748391</v>
      </c>
      <c r="D20" t="s">
        <v>92</v>
      </c>
      <c r="E20" t="str">
        <f>"9781482240184"</f>
        <v>9781482240184</v>
      </c>
      <c r="F20" t="s">
        <v>10</v>
      </c>
      <c r="G20">
        <v>2017</v>
      </c>
      <c r="H20" t="s">
        <v>93</v>
      </c>
      <c r="I20" t="s">
        <v>94</v>
      </c>
      <c r="J20" t="s">
        <v>95</v>
      </c>
    </row>
    <row r="21" spans="1:10" s="3" customFormat="1" x14ac:dyDescent="0.3">
      <c r="A21" s="3">
        <v>20200423</v>
      </c>
      <c r="B21" s="3" t="s">
        <v>22</v>
      </c>
      <c r="C21" s="3">
        <v>4821781</v>
      </c>
      <c r="D21" t="s">
        <v>96</v>
      </c>
      <c r="E21" t="str">
        <f>"9781620362938"</f>
        <v>9781620362938</v>
      </c>
      <c r="F21" t="s">
        <v>20</v>
      </c>
      <c r="G21">
        <v>2017</v>
      </c>
      <c r="H21" t="s">
        <v>97</v>
      </c>
      <c r="I21" t="s">
        <v>98</v>
      </c>
      <c r="J21" t="s">
        <v>34</v>
      </c>
    </row>
    <row r="22" spans="1:10" s="3" customFormat="1" x14ac:dyDescent="0.3">
      <c r="A22" s="3">
        <v>20200423</v>
      </c>
      <c r="B22" s="3" t="s">
        <v>22</v>
      </c>
      <c r="C22" s="3">
        <v>4822518</v>
      </c>
      <c r="D22" t="s">
        <v>99</v>
      </c>
      <c r="E22" t="str">
        <f>"9781119168034"</f>
        <v>9781119168034</v>
      </c>
      <c r="F22" t="s">
        <v>14</v>
      </c>
      <c r="G22">
        <v>2017</v>
      </c>
      <c r="H22" t="s">
        <v>100</v>
      </c>
      <c r="I22" t="s">
        <v>101</v>
      </c>
      <c r="J22" t="s">
        <v>102</v>
      </c>
    </row>
    <row r="23" spans="1:10" s="3" customFormat="1" x14ac:dyDescent="0.3">
      <c r="A23" s="3">
        <v>20200423</v>
      </c>
      <c r="B23" s="3" t="s">
        <v>22</v>
      </c>
      <c r="C23" s="3">
        <v>4825499</v>
      </c>
      <c r="D23" t="s">
        <v>103</v>
      </c>
      <c r="E23" t="str">
        <f>"9781118909973"</f>
        <v>9781118909973</v>
      </c>
      <c r="F23" t="s">
        <v>14</v>
      </c>
      <c r="G23">
        <v>2015</v>
      </c>
      <c r="H23" t="s">
        <v>104</v>
      </c>
      <c r="I23" t="s">
        <v>105</v>
      </c>
      <c r="J23" t="s">
        <v>106</v>
      </c>
    </row>
    <row r="24" spans="1:10" s="3" customFormat="1" x14ac:dyDescent="0.3">
      <c r="A24" s="3">
        <v>20200423</v>
      </c>
      <c r="B24" s="3" t="s">
        <v>22</v>
      </c>
      <c r="C24" s="3">
        <v>4838279</v>
      </c>
      <c r="D24" t="s">
        <v>107</v>
      </c>
      <c r="E24" t="str">
        <f>"9783319520575"</f>
        <v>9783319520575</v>
      </c>
      <c r="F24" t="s">
        <v>18</v>
      </c>
      <c r="G24">
        <v>2017</v>
      </c>
      <c r="H24" t="s">
        <v>108</v>
      </c>
      <c r="I24" t="s">
        <v>13</v>
      </c>
      <c r="J24" t="s">
        <v>109</v>
      </c>
    </row>
    <row r="25" spans="1:10" s="3" customFormat="1" x14ac:dyDescent="0.3">
      <c r="A25" s="3">
        <v>20200423</v>
      </c>
      <c r="B25" s="3" t="s">
        <v>22</v>
      </c>
      <c r="C25" s="3">
        <v>4865759</v>
      </c>
      <c r="D25" t="s">
        <v>110</v>
      </c>
      <c r="E25" t="str">
        <f>"9781351971966"</f>
        <v>9781351971966</v>
      </c>
      <c r="F25" t="s">
        <v>10</v>
      </c>
      <c r="G25">
        <v>1996</v>
      </c>
      <c r="H25" t="s">
        <v>111</v>
      </c>
      <c r="I25" t="s">
        <v>112</v>
      </c>
      <c r="J25" t="s">
        <v>113</v>
      </c>
    </row>
    <row r="26" spans="1:10" s="3" customFormat="1" x14ac:dyDescent="0.3">
      <c r="A26" s="3">
        <v>20200423</v>
      </c>
      <c r="B26" s="3" t="s">
        <v>22</v>
      </c>
      <c r="C26" s="3">
        <v>4890985</v>
      </c>
      <c r="D26" t="s">
        <v>114</v>
      </c>
      <c r="E26" t="str">
        <f>"9781317607977"</f>
        <v>9781317607977</v>
      </c>
      <c r="F26" t="s">
        <v>10</v>
      </c>
      <c r="G26">
        <v>2017</v>
      </c>
      <c r="H26" t="s">
        <v>115</v>
      </c>
      <c r="I26" t="s">
        <v>116</v>
      </c>
      <c r="J26" t="s">
        <v>117</v>
      </c>
    </row>
    <row r="27" spans="1:10" s="3" customFormat="1" x14ac:dyDescent="0.3">
      <c r="A27" s="3">
        <v>20200423</v>
      </c>
      <c r="B27" s="3" t="s">
        <v>22</v>
      </c>
      <c r="C27" s="3">
        <v>5087652</v>
      </c>
      <c r="D27" t="s">
        <v>118</v>
      </c>
      <c r="E27" t="str">
        <f>"9781351217217"</f>
        <v>9781351217217</v>
      </c>
      <c r="F27" t="s">
        <v>10</v>
      </c>
      <c r="G27">
        <v>2010</v>
      </c>
      <c r="H27" t="s">
        <v>119</v>
      </c>
      <c r="I27" t="s">
        <v>120</v>
      </c>
      <c r="J27" t="s">
        <v>121</v>
      </c>
    </row>
    <row r="28" spans="1:10" s="3" customFormat="1" x14ac:dyDescent="0.3">
      <c r="A28" s="3">
        <v>20200423</v>
      </c>
      <c r="B28" s="3" t="s">
        <v>22</v>
      </c>
      <c r="C28" s="3">
        <v>5181523</v>
      </c>
      <c r="D28" t="s">
        <v>122</v>
      </c>
      <c r="E28" t="str">
        <f>"9781422160817"</f>
        <v>9781422160817</v>
      </c>
      <c r="F28" t="s">
        <v>19</v>
      </c>
      <c r="G28">
        <v>2005</v>
      </c>
      <c r="H28" t="s">
        <v>123</v>
      </c>
      <c r="I28" t="s">
        <v>124</v>
      </c>
      <c r="J28" t="s">
        <v>125</v>
      </c>
    </row>
    <row r="29" spans="1:10" s="3" customFormat="1" x14ac:dyDescent="0.3">
      <c r="A29" s="3">
        <v>20200423</v>
      </c>
      <c r="B29" s="3" t="s">
        <v>22</v>
      </c>
      <c r="C29" s="3">
        <v>5182609</v>
      </c>
      <c r="D29" t="s">
        <v>126</v>
      </c>
      <c r="E29" t="str">
        <f>"9781633691469"</f>
        <v>9781633691469</v>
      </c>
      <c r="F29" t="s">
        <v>19</v>
      </c>
      <c r="G29">
        <v>2016</v>
      </c>
      <c r="H29" t="s">
        <v>123</v>
      </c>
      <c r="I29" t="s">
        <v>127</v>
      </c>
      <c r="J29" t="s">
        <v>128</v>
      </c>
    </row>
    <row r="30" spans="1:10" s="3" customFormat="1" x14ac:dyDescent="0.3">
      <c r="A30" s="3">
        <v>20200423</v>
      </c>
      <c r="B30" s="3" t="s">
        <v>22</v>
      </c>
      <c r="C30" s="3">
        <v>5182610</v>
      </c>
      <c r="D30" t="s">
        <v>129</v>
      </c>
      <c r="E30" t="str">
        <f>"9781633691483"</f>
        <v>9781633691483</v>
      </c>
      <c r="F30" t="s">
        <v>19</v>
      </c>
      <c r="G30">
        <v>2016</v>
      </c>
      <c r="H30" t="s">
        <v>123</v>
      </c>
      <c r="I30" t="s">
        <v>130</v>
      </c>
      <c r="J30" t="s">
        <v>131</v>
      </c>
    </row>
    <row r="31" spans="1:10" s="3" customFormat="1" x14ac:dyDescent="0.3">
      <c r="A31" s="3">
        <v>20200423</v>
      </c>
      <c r="B31" s="3" t="s">
        <v>22</v>
      </c>
      <c r="C31" s="3">
        <v>5182611</v>
      </c>
      <c r="D31" t="s">
        <v>132</v>
      </c>
      <c r="E31" t="str">
        <f>"9781633691506"</f>
        <v>9781633691506</v>
      </c>
      <c r="F31" t="s">
        <v>19</v>
      </c>
      <c r="G31">
        <v>2016</v>
      </c>
      <c r="H31" t="s">
        <v>123</v>
      </c>
      <c r="I31" t="s">
        <v>133</v>
      </c>
      <c r="J31" t="s">
        <v>134</v>
      </c>
    </row>
    <row r="32" spans="1:10" s="3" customFormat="1" x14ac:dyDescent="0.3">
      <c r="A32" s="3">
        <v>20200423</v>
      </c>
      <c r="B32" s="3" t="s">
        <v>22</v>
      </c>
      <c r="C32" s="3">
        <v>5182664</v>
      </c>
      <c r="D32" t="s">
        <v>135</v>
      </c>
      <c r="E32" t="str">
        <f>"9781633693098"</f>
        <v>9781633693098</v>
      </c>
      <c r="F32" t="s">
        <v>19</v>
      </c>
      <c r="G32">
        <v>2017</v>
      </c>
      <c r="H32" t="s">
        <v>123</v>
      </c>
      <c r="I32" t="s">
        <v>136</v>
      </c>
      <c r="J32" t="s">
        <v>137</v>
      </c>
    </row>
    <row r="33" spans="1:10" s="3" customFormat="1" x14ac:dyDescent="0.3">
      <c r="A33" s="3">
        <v>20200423</v>
      </c>
      <c r="B33" s="3" t="s">
        <v>22</v>
      </c>
      <c r="C33" s="3">
        <v>5199426</v>
      </c>
      <c r="D33" t="s">
        <v>138</v>
      </c>
      <c r="E33" t="str">
        <f>"9781937716653"</f>
        <v>9781937716653</v>
      </c>
      <c r="F33" t="s">
        <v>139</v>
      </c>
      <c r="G33">
        <v>2015</v>
      </c>
      <c r="H33" t="s">
        <v>140</v>
      </c>
      <c r="I33" t="s">
        <v>141</v>
      </c>
      <c r="J33" t="s">
        <v>142</v>
      </c>
    </row>
    <row r="34" spans="1:10" s="3" customFormat="1" x14ac:dyDescent="0.3">
      <c r="A34" s="3">
        <v>20200423</v>
      </c>
      <c r="B34" s="3" t="s">
        <v>22</v>
      </c>
      <c r="C34" s="3">
        <v>5224784</v>
      </c>
      <c r="D34" t="s">
        <v>143</v>
      </c>
      <c r="E34" t="str">
        <f>"9780190851873"</f>
        <v>9780190851873</v>
      </c>
      <c r="F34" t="s">
        <v>15</v>
      </c>
      <c r="G34">
        <v>2018</v>
      </c>
      <c r="H34" t="s">
        <v>144</v>
      </c>
      <c r="I34" t="s">
        <v>145</v>
      </c>
      <c r="J34" t="s">
        <v>146</v>
      </c>
    </row>
    <row r="35" spans="1:10" s="3" customFormat="1" x14ac:dyDescent="0.3">
      <c r="A35" s="3">
        <v>20200423</v>
      </c>
      <c r="B35" s="3" t="s">
        <v>22</v>
      </c>
      <c r="C35" s="3">
        <v>5265739</v>
      </c>
      <c r="D35" t="s">
        <v>147</v>
      </c>
      <c r="E35" t="str">
        <f>"9781351746878"</f>
        <v>9781351746878</v>
      </c>
      <c r="F35" t="s">
        <v>10</v>
      </c>
      <c r="G35">
        <v>2000</v>
      </c>
      <c r="H35" t="s">
        <v>148</v>
      </c>
      <c r="I35" t="s">
        <v>149</v>
      </c>
      <c r="J35" t="s">
        <v>150</v>
      </c>
    </row>
    <row r="36" spans="1:10" s="3" customFormat="1" x14ac:dyDescent="0.3">
      <c r="A36" s="3">
        <v>20200423</v>
      </c>
      <c r="B36" s="3" t="s">
        <v>22</v>
      </c>
      <c r="C36" s="3">
        <v>5352675</v>
      </c>
      <c r="D36" t="s">
        <v>151</v>
      </c>
      <c r="E36" t="str">
        <f>"9780730350057"</f>
        <v>9780730350057</v>
      </c>
      <c r="F36" t="s">
        <v>14</v>
      </c>
      <c r="G36">
        <v>2018</v>
      </c>
      <c r="H36" t="s">
        <v>152</v>
      </c>
      <c r="I36" t="s">
        <v>153</v>
      </c>
      <c r="J36" t="s">
        <v>154</v>
      </c>
    </row>
    <row r="37" spans="1:10" s="3" customFormat="1" x14ac:dyDescent="0.3">
      <c r="A37" s="3">
        <v>20200423</v>
      </c>
      <c r="B37" s="3" t="s">
        <v>22</v>
      </c>
      <c r="C37" s="3">
        <v>5359071</v>
      </c>
      <c r="D37" t="s">
        <v>155</v>
      </c>
      <c r="E37" t="str">
        <f>"9781523094622"</f>
        <v>9781523094622</v>
      </c>
      <c r="F37" t="s">
        <v>156</v>
      </c>
      <c r="G37">
        <v>2018</v>
      </c>
      <c r="H37" t="s">
        <v>157</v>
      </c>
      <c r="I37" t="s">
        <v>158</v>
      </c>
      <c r="J37" t="s">
        <v>159</v>
      </c>
    </row>
    <row r="38" spans="1:10" s="3" customFormat="1" x14ac:dyDescent="0.3">
      <c r="A38" s="3">
        <v>20200423</v>
      </c>
      <c r="B38" s="3" t="s">
        <v>22</v>
      </c>
      <c r="C38" s="3">
        <v>5405942</v>
      </c>
      <c r="D38" t="s">
        <v>160</v>
      </c>
      <c r="E38" t="str">
        <f>"9781509517398"</f>
        <v>9781509517398</v>
      </c>
      <c r="F38" t="s">
        <v>17</v>
      </c>
      <c r="G38">
        <v>2018</v>
      </c>
      <c r="H38" t="s">
        <v>161</v>
      </c>
      <c r="I38" t="s">
        <v>162</v>
      </c>
      <c r="J38" t="s">
        <v>163</v>
      </c>
    </row>
    <row r="39" spans="1:10" s="3" customFormat="1" x14ac:dyDescent="0.3">
      <c r="A39" s="3">
        <v>20200423</v>
      </c>
      <c r="B39" s="3" t="s">
        <v>22</v>
      </c>
      <c r="C39" s="3">
        <v>5447805</v>
      </c>
      <c r="D39" t="s">
        <v>164</v>
      </c>
      <c r="E39" t="str">
        <f>"9781119453789"</f>
        <v>9781119453789</v>
      </c>
      <c r="F39" t="s">
        <v>14</v>
      </c>
      <c r="G39">
        <v>2018</v>
      </c>
      <c r="H39" t="s">
        <v>165</v>
      </c>
      <c r="I39" t="s">
        <v>166</v>
      </c>
      <c r="J39" t="s">
        <v>167</v>
      </c>
    </row>
    <row r="40" spans="1:10" s="3" customFormat="1" x14ac:dyDescent="0.3">
      <c r="A40" s="3">
        <v>20200423</v>
      </c>
      <c r="B40" s="3" t="s">
        <v>22</v>
      </c>
      <c r="C40" s="3">
        <v>5603482</v>
      </c>
      <c r="D40" t="s">
        <v>168</v>
      </c>
      <c r="E40" t="str">
        <f>"9781510736320"</f>
        <v>9781510736320</v>
      </c>
      <c r="F40" t="s">
        <v>169</v>
      </c>
      <c r="G40">
        <v>2018</v>
      </c>
      <c r="H40" t="s">
        <v>170</v>
      </c>
      <c r="I40"/>
      <c r="J40"/>
    </row>
    <row r="41" spans="1:10" s="3" customFormat="1" x14ac:dyDescent="0.3">
      <c r="A41" s="3">
        <v>20200423</v>
      </c>
      <c r="B41" s="3" t="s">
        <v>22</v>
      </c>
      <c r="C41" s="3">
        <v>5629025</v>
      </c>
      <c r="D41" t="s">
        <v>171</v>
      </c>
      <c r="E41" t="str">
        <f>"9781351840583"</f>
        <v>9781351840583</v>
      </c>
      <c r="F41" t="s">
        <v>10</v>
      </c>
      <c r="G41">
        <v>2003</v>
      </c>
      <c r="H41" t="s">
        <v>172</v>
      </c>
      <c r="I41" t="s">
        <v>173</v>
      </c>
      <c r="J41" t="s">
        <v>174</v>
      </c>
    </row>
    <row r="42" spans="1:10" s="3" customFormat="1" x14ac:dyDescent="0.3">
      <c r="A42" s="3">
        <v>20200423</v>
      </c>
      <c r="B42" s="3" t="s">
        <v>22</v>
      </c>
      <c r="C42" s="3">
        <v>5647832</v>
      </c>
      <c r="D42" t="s">
        <v>175</v>
      </c>
      <c r="E42" t="str">
        <f>"9780190853846"</f>
        <v>9780190853846</v>
      </c>
      <c r="F42" t="s">
        <v>16</v>
      </c>
      <c r="G42">
        <v>2019</v>
      </c>
      <c r="H42" t="s">
        <v>176</v>
      </c>
      <c r="I42" t="s">
        <v>177</v>
      </c>
      <c r="J42" t="s">
        <v>178</v>
      </c>
    </row>
    <row r="43" spans="1:10" s="3" customFormat="1" x14ac:dyDescent="0.3">
      <c r="A43" s="3">
        <v>20200423</v>
      </c>
      <c r="B43" s="3" t="s">
        <v>22</v>
      </c>
      <c r="C43" s="3">
        <v>5669121</v>
      </c>
      <c r="D43" t="s">
        <v>179</v>
      </c>
      <c r="E43" t="str">
        <f>"9781510716650"</f>
        <v>9781510716650</v>
      </c>
      <c r="F43" t="s">
        <v>169</v>
      </c>
      <c r="G43">
        <v>2017</v>
      </c>
      <c r="H43" t="s">
        <v>180</v>
      </c>
      <c r="I43"/>
      <c r="J43"/>
    </row>
    <row r="44" spans="1:10" s="3" customFormat="1" x14ac:dyDescent="0.3">
      <c r="A44" s="3">
        <v>20200423</v>
      </c>
      <c r="B44" s="3" t="s">
        <v>22</v>
      </c>
      <c r="C44" s="3">
        <v>5741929</v>
      </c>
      <c r="D44" t="s">
        <v>181</v>
      </c>
      <c r="E44" t="str">
        <f>"9780749484699"</f>
        <v>9780749484699</v>
      </c>
      <c r="F44" t="s">
        <v>57</v>
      </c>
      <c r="G44">
        <v>2019</v>
      </c>
      <c r="H44" t="s">
        <v>182</v>
      </c>
      <c r="I44" t="s">
        <v>183</v>
      </c>
      <c r="J44" t="s">
        <v>184</v>
      </c>
    </row>
    <row r="45" spans="1:10" s="3" customFormat="1" x14ac:dyDescent="0.3">
      <c r="A45" s="3">
        <v>20200423</v>
      </c>
      <c r="B45" s="3" t="s">
        <v>22</v>
      </c>
      <c r="C45" s="3">
        <v>5820418</v>
      </c>
      <c r="D45" t="s">
        <v>185</v>
      </c>
      <c r="E45" t="str">
        <f>"9781787781290"</f>
        <v>9781787781290</v>
      </c>
      <c r="F45" t="s">
        <v>186</v>
      </c>
      <c r="G45">
        <v>2019</v>
      </c>
      <c r="H45" t="s">
        <v>187</v>
      </c>
      <c r="I45"/>
      <c r="J45"/>
    </row>
    <row r="46" spans="1:10" s="3" customFormat="1" x14ac:dyDescent="0.3">
      <c r="A46" s="3">
        <v>20200423</v>
      </c>
      <c r="B46" s="3" t="s">
        <v>22</v>
      </c>
      <c r="C46" s="3">
        <v>5825488</v>
      </c>
      <c r="D46" t="s">
        <v>188</v>
      </c>
      <c r="E46" t="str">
        <f>"9781000231991"</f>
        <v>9781000231991</v>
      </c>
      <c r="F46" t="s">
        <v>10</v>
      </c>
      <c r="G46">
        <v>1989</v>
      </c>
      <c r="H46" t="s">
        <v>189</v>
      </c>
      <c r="I46"/>
      <c r="J46"/>
    </row>
    <row r="47" spans="1:10" s="3" customFormat="1" x14ac:dyDescent="0.3">
      <c r="A47" s="3">
        <v>20200423</v>
      </c>
      <c r="B47" s="3" t="s">
        <v>22</v>
      </c>
      <c r="C47" s="3">
        <v>5844055</v>
      </c>
      <c r="D47" t="s">
        <v>190</v>
      </c>
      <c r="E47" t="str">
        <f>"9780749486181"</f>
        <v>9780749486181</v>
      </c>
      <c r="F47" t="s">
        <v>57</v>
      </c>
      <c r="G47">
        <v>2019</v>
      </c>
      <c r="H47" t="s">
        <v>191</v>
      </c>
      <c r="I47" t="s">
        <v>192</v>
      </c>
      <c r="J47" t="s">
        <v>193</v>
      </c>
    </row>
    <row r="48" spans="1:10" s="3" customFormat="1" x14ac:dyDescent="0.3">
      <c r="A48" s="3">
        <v>20200423</v>
      </c>
      <c r="B48" s="3" t="s">
        <v>22</v>
      </c>
      <c r="C48" s="3">
        <v>5848256</v>
      </c>
      <c r="D48" t="s">
        <v>194</v>
      </c>
      <c r="E48" t="str">
        <f>"9780749486822"</f>
        <v>9780749486822</v>
      </c>
      <c r="F48" t="s">
        <v>57</v>
      </c>
      <c r="G48">
        <v>2019</v>
      </c>
      <c r="H48" t="s">
        <v>195</v>
      </c>
      <c r="I48" t="s">
        <v>196</v>
      </c>
      <c r="J48" t="s">
        <v>197</v>
      </c>
    </row>
    <row r="49" spans="1:10" s="3" customFormat="1" x14ac:dyDescent="0.3">
      <c r="A49" s="3">
        <v>20200423</v>
      </c>
      <c r="B49" s="3" t="s">
        <v>22</v>
      </c>
      <c r="C49" s="3">
        <v>5917329</v>
      </c>
      <c r="D49" t="s">
        <v>198</v>
      </c>
      <c r="E49" t="str">
        <f>"9781484251331"</f>
        <v>9781484251331</v>
      </c>
      <c r="F49" t="s">
        <v>199</v>
      </c>
      <c r="G49">
        <v>2019</v>
      </c>
      <c r="H49" t="s">
        <v>200</v>
      </c>
      <c r="I49" t="s">
        <v>201</v>
      </c>
      <c r="J49" t="s">
        <v>202</v>
      </c>
    </row>
    <row r="50" spans="1:10" s="3" customFormat="1" x14ac:dyDescent="0.3">
      <c r="A50" s="3">
        <v>20200423</v>
      </c>
      <c r="B50" s="3" t="s">
        <v>22</v>
      </c>
      <c r="C50" s="3">
        <v>5984941</v>
      </c>
      <c r="D50" t="s">
        <v>203</v>
      </c>
      <c r="E50" t="str">
        <f>"9781789903751"</f>
        <v>9781789903751</v>
      </c>
      <c r="F50" t="s">
        <v>204</v>
      </c>
      <c r="G50">
        <v>2019</v>
      </c>
      <c r="H50" t="s">
        <v>205</v>
      </c>
      <c r="I50"/>
      <c r="J50"/>
    </row>
    <row r="51" spans="1:10" s="3" customFormat="1" x14ac:dyDescent="0.3">
      <c r="A51" s="3">
        <v>20200423</v>
      </c>
      <c r="B51" s="3" t="s">
        <v>22</v>
      </c>
      <c r="C51" s="3">
        <v>5990240</v>
      </c>
      <c r="D51" t="s">
        <v>206</v>
      </c>
      <c r="E51" t="str">
        <f>"9781350076600"</f>
        <v>9781350076600</v>
      </c>
      <c r="F51" t="s">
        <v>11</v>
      </c>
      <c r="G51">
        <v>2020</v>
      </c>
      <c r="H51" t="s">
        <v>207</v>
      </c>
      <c r="I51"/>
      <c r="J51"/>
    </row>
    <row r="52" spans="1:10" s="3" customFormat="1" x14ac:dyDescent="0.3">
      <c r="D52"/>
      <c r="E52"/>
      <c r="F52"/>
      <c r="G52"/>
      <c r="H52"/>
      <c r="I52"/>
      <c r="J52"/>
    </row>
    <row r="53" spans="1:10" s="3" customFormat="1" x14ac:dyDescent="0.3">
      <c r="D53"/>
      <c r="E53"/>
      <c r="F53"/>
      <c r="G53"/>
      <c r="H53"/>
      <c r="I53"/>
      <c r="J53"/>
    </row>
    <row r="54" spans="1:10" s="3" customFormat="1" x14ac:dyDescent="0.3">
      <c r="D54"/>
      <c r="E54"/>
      <c r="F54"/>
      <c r="G54"/>
      <c r="H54"/>
      <c r="I54"/>
      <c r="J54"/>
    </row>
    <row r="55" spans="1:10" s="3" customFormat="1" x14ac:dyDescent="0.3">
      <c r="D55"/>
      <c r="E55"/>
      <c r="F55"/>
      <c r="G55"/>
      <c r="H55"/>
      <c r="I55"/>
      <c r="J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2020-06-05T20:07:32Z</dcterms:modified>
</cp:coreProperties>
</file>