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B05FDDD2-DFFB-4E43-8EF5-FECA492382AF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<sst xmlns="http://schemas.openxmlformats.org/spreadsheetml/2006/main" count="291" uniqueCount="204">
  <si>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</si>
  <si>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</si>
  <si>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</si>
  <si>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</si>
  <si>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</si>
  <si>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</si>
  <si>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</si>
  <si>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</si>
  <si>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</si>
  <si>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</si>
  <si>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</si>
  <si>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John Wiley &amp; Sons, Incorporated</t>
  </si>
  <si>
    <t>Springer International Publishing AG</t>
  </si>
  <si>
    <t>Springer</t>
  </si>
  <si>
    <t>R1</t>
  </si>
  <si>
    <t>Elsevier Science &amp; Technology</t>
  </si>
  <si>
    <t>Elsevier</t>
  </si>
  <si>
    <t>IGI Global</t>
  </si>
  <si>
    <t>Veterinary Science</t>
  </si>
  <si>
    <t>Handbook of Small Animal Imaging : Preclinical Imaging, Therapy, and Applications</t>
  </si>
  <si>
    <t>Kagadis, George C.;Ford, Nancy L.;Karnabatidis, Dimitrios N.;Loudos, George K.</t>
  </si>
  <si>
    <t>SF757.8</t>
  </si>
  <si>
    <t>Veterinary Toxicology for Australia and New Zealand</t>
  </si>
  <si>
    <t>Dalefield, Rosalind;Dalefield, Rosalind</t>
  </si>
  <si>
    <t>SF757.5.D354 2017</t>
  </si>
  <si>
    <t>Veterinary toxicology.</t>
  </si>
  <si>
    <t>No Way to Treat a Friend : Lifting the Lid on Complementary and Alternative Veterinary Medicine</t>
  </si>
  <si>
    <t>5m Publishing</t>
  </si>
  <si>
    <t>Taylor, Niall;Gough, Alex;Milne, Emma</t>
  </si>
  <si>
    <t>SF781.T395 2017</t>
  </si>
  <si>
    <t>Veterinary medicine.</t>
  </si>
  <si>
    <t>Small Animal Medical Differential Diagnosis E-Book : A Book of Lists</t>
  </si>
  <si>
    <t>Elsevier - Health Sciences Division</t>
  </si>
  <si>
    <t>Thompson, Mark</t>
  </si>
  <si>
    <t>SF771 .T466 2018</t>
  </si>
  <si>
    <t>Veterinary medicine-Diagnosis, Differential. ; Dogs-Diseases-Diagnosis. ; Cats-Diseases-Diagnosis.</t>
  </si>
  <si>
    <t>Exotic Animal Formulary - E-Book</t>
  </si>
  <si>
    <t>Carpenter, James W.;Marion, Chris</t>
  </si>
  <si>
    <t>SF917 .E968 2018</t>
  </si>
  <si>
    <t>Veterinary drugs. ; Veterinary drugs-Dosage. ; Exotic animals.</t>
  </si>
  <si>
    <t>Color Atlas of Farm Animal Dermatology</t>
  </si>
  <si>
    <t>Scott, Danny W.</t>
  </si>
  <si>
    <t>SF901 .S368 2018</t>
  </si>
  <si>
    <t>Livestock-Diseases-Atlases. ; Skin-Diseases-Atlases. ; Veterinary dermatology-Atlases.</t>
  </si>
  <si>
    <t>Practical Lambing and Lamb Care : A Veterinary Guide</t>
  </si>
  <si>
    <t>Sargison, Neil;Crilly, James Patrick;Hopker, Andrew</t>
  </si>
  <si>
    <t>Blackwell's Five-Minute Veterinary Consult Clinical Companion : Small Animal Dermatology</t>
  </si>
  <si>
    <t>Rhodes, Karen Helton;Werner, Alexander H.</t>
  </si>
  <si>
    <t>SF992.S55 .R463 2018</t>
  </si>
  <si>
    <t>Dogs-Diseases-Handbooks, manuals, etc. ; Cats-Diseases-Handbooks, manuals, etc. ; Veterinary dermatology-Handbooks, manuals, etc. ; Exotic animals-Diseases-Handbooks, manuals, etc.</t>
  </si>
  <si>
    <t>Veterinary Science: Breakthroughs in Research and Practice</t>
  </si>
  <si>
    <t>Management Association, Information Resources</t>
  </si>
  <si>
    <t>SF745 .V49</t>
  </si>
  <si>
    <t>Pig Health</t>
  </si>
  <si>
    <t>Carr, John;Connor, Joseph F.;Kirkwood, Roy;Chen, Shih-Ping;Segalés, Joaquim</t>
  </si>
  <si>
    <t>SF971 .P544 2018</t>
  </si>
  <si>
    <t>Swine-Diseases.</t>
  </si>
  <si>
    <t>Parasitic Protozoa of Farm Animals and Pets</t>
  </si>
  <si>
    <t>Florin-Christensen, Monica;Schnittger, Leonhard</t>
  </si>
  <si>
    <t>Medical microbiology. ; Parasitology.</t>
  </si>
  <si>
    <t>Behavior As an Illness Indicator, an Issue of Veterinary Clinics of North America: Small Animal Practice, E-Book</t>
  </si>
  <si>
    <t>Stelow, Liz</t>
  </si>
  <si>
    <t>QL756.6 .B443 2018</t>
  </si>
  <si>
    <t>Health behavior in animals. ; Veterinary medicine.</t>
  </si>
  <si>
    <t>BSAVA Manual of Canine and Feline Emergency and Critical Care</t>
  </si>
  <si>
    <t>British Small Animal Veterinary Association (B S A V A)</t>
  </si>
  <si>
    <t>King, Lesley;Boag, Amanda</t>
  </si>
  <si>
    <t>SF991 .B738 2018</t>
  </si>
  <si>
    <t>Dogs-Diseases-Treatment. ; Cats-Diseases-Treatment.</t>
  </si>
  <si>
    <t>Field Manual for Small Animal Medicine</t>
  </si>
  <si>
    <t>Polak, Katherine;Kommedal, Ann Therese</t>
  </si>
  <si>
    <t>SF991 .F545 2018</t>
  </si>
  <si>
    <t>Mosby's Veterinary PDQ - E-Book : Veterinary Facts at Hand</t>
  </si>
  <si>
    <t>Mosby</t>
  </si>
  <si>
    <t>Sirois, Margi</t>
  </si>
  <si>
    <t>SF748 .M673 2019</t>
  </si>
  <si>
    <t>Veterinary medicine-Handbooks, manuals, etc.</t>
  </si>
  <si>
    <t>Skin Diseases of the Dog and Cat</t>
  </si>
  <si>
    <t>Nuttall, Tim;Eisenschenk, Melissa;Heinrich, Nicole A.;Harvey, Richard G.</t>
  </si>
  <si>
    <t>SF992.S55 .N888 2018</t>
  </si>
  <si>
    <t>Dogs-Diseases. ; Cats-Diseases. ; Veterinary dermatology.</t>
  </si>
  <si>
    <t>Small Animal Anesthesia and Pain Management : A Color Handbook</t>
  </si>
  <si>
    <t>Ko, Jeff</t>
  </si>
  <si>
    <t>SF914 .S634 2018</t>
  </si>
  <si>
    <t>Veterinary anesthesia-Handbooks, manuals, etc.</t>
  </si>
  <si>
    <t>Canine Parasites and Parasitic Diseases</t>
  </si>
  <si>
    <t>Näreaho, Anu;Saari, Seppo;Nikander, Sven</t>
  </si>
  <si>
    <t>SF992.P3 .S237 2019</t>
  </si>
  <si>
    <t>Dogs-Parasites. ; Dogs-Diseases.</t>
  </si>
  <si>
    <t>The New Vet's Handbook : Information and Advice for Veterinary Graduates</t>
  </si>
  <si>
    <t>Tapsfield-Wright, Clare</t>
  </si>
  <si>
    <t>Handbook Of Animal Nutrition</t>
  </si>
  <si>
    <t>Write &amp; Print Publications</t>
  </si>
  <si>
    <t>PATIL, P. V.</t>
  </si>
  <si>
    <t>SF95 .P385 2018</t>
  </si>
  <si>
    <t>Animal nutrition-Handbooks, manuals, etc.</t>
  </si>
  <si>
    <t>Trends and Advances in Veterinary Genetics</t>
  </si>
  <si>
    <t>Delve Publishing</t>
  </si>
  <si>
    <t>Natividad, Cherly</t>
  </si>
  <si>
    <t>QH431 .N385 2019</t>
  </si>
  <si>
    <t>Genetics-Research.</t>
  </si>
  <si>
    <t>The Veterinary Care of the Horse : 3rd Edition</t>
  </si>
  <si>
    <t>Crowood</t>
  </si>
  <si>
    <t>Devereux, Sue</t>
  </si>
  <si>
    <t>Animal Health Technician Licensing Examination : Passbooks Study Guide</t>
  </si>
  <si>
    <t>National Learning Corporation</t>
  </si>
  <si>
    <t>Corporation, National Learning</t>
  </si>
  <si>
    <t>SF774.4 .T457 2018</t>
  </si>
  <si>
    <t>Animal health technicians-Examinations, questions, etc.</t>
  </si>
  <si>
    <t>Antimicrobial Resistance in Bacteria from Livestock and Companion Animals</t>
  </si>
  <si>
    <t>ASM Press</t>
  </si>
  <si>
    <t>Schwarz, Stefan;Cavaco, Lina Maria;Shen, Jianzhong;Aarestrup, Frank M.</t>
  </si>
  <si>
    <t>QR177 .A585 2018</t>
  </si>
  <si>
    <t>Drug resistance in microorganisms. ; Antibiotics in veterinary medicine.</t>
  </si>
  <si>
    <t>Fracture Management for the Small Animal Practitioner</t>
  </si>
  <si>
    <t>Sylvestre, Anne M.</t>
  </si>
  <si>
    <t>SF914.4 .F733 2019</t>
  </si>
  <si>
    <t>Fractures in animals.</t>
  </si>
  <si>
    <t>Writing Skills for Veterinarians</t>
  </si>
  <si>
    <t>Englar, Ryane</t>
  </si>
  <si>
    <t>SF613.T87 .E545 2019</t>
  </si>
  <si>
    <t>Veterinarians-England-Biography.</t>
  </si>
  <si>
    <t>Research and Study Skills for Veterinary Nurses : A Practical Guide for Academic Success</t>
  </si>
  <si>
    <t>Davidson, Jane</t>
  </si>
  <si>
    <t>SF774.5 .D385 2019</t>
  </si>
  <si>
    <t>Veterinary nursing.</t>
  </si>
  <si>
    <t>Obesity in the Dog and Cat</t>
  </si>
  <si>
    <t>Cline, Martha G.;Murphy, Maryanne</t>
  </si>
  <si>
    <t>Small Animal Dental Equipment, Materials, and Techniques</t>
  </si>
  <si>
    <t>Bellows, Jan</t>
  </si>
  <si>
    <t>Laser Surgery in Veterinary Medicine</t>
  </si>
  <si>
    <t>Winkler, Christopher J.</t>
  </si>
  <si>
    <t>Nutraceuticals in Veterinary Medicine</t>
  </si>
  <si>
    <t>Gupta, Ramesh C.;Srivastava, Ajay;Lall, Rajiv</t>
  </si>
  <si>
    <t>QH301-705</t>
  </si>
  <si>
    <t>BSAVA Manual of Canine and Feline Dentistry and Oral Surgery</t>
  </si>
  <si>
    <t>Reiter, Alexander M.;Gracis, Margherita</t>
  </si>
  <si>
    <t>SF867 .B738 2018</t>
  </si>
  <si>
    <t>Veterinary dentistry-Handbooks, manuals, etc. ; Mouth-Surgery-Handbooks, manuals, etc. ; Dogs-Diseases-Treatment-Handbooks, manuals, etc.</t>
  </si>
  <si>
    <t>BSAVA Manual of Canine and Feline Musculoskeletal Disorders</t>
  </si>
  <si>
    <t>Arthurs, Gareth;Brown, Gordon;Pettit, Robert</t>
  </si>
  <si>
    <t>Dogs-Diseases-Handbooks, manuals, etc. ; Cats-Diseases-Handbooks, manuals, etc. ; Musculoskeletal system-Diseases-Handbooks, manuals, etc.</t>
  </si>
  <si>
    <t>BSAVA Guide to Pain Management in Small Animal Practice</t>
  </si>
  <si>
    <t>Self, Ian</t>
  </si>
  <si>
    <t>SF910.P34 .B738 2019</t>
  </si>
  <si>
    <t>Pain in animals-Treatment-Handbooks, manuals, etc. ; Pet medicine-Handbooks, manuals, etc.</t>
  </si>
  <si>
    <t>BSAVA Manual of Reptiles</t>
  </si>
  <si>
    <t>Girling, Simon J.;Raiti, Paul</t>
  </si>
  <si>
    <t>SF748 .B738 2019</t>
  </si>
  <si>
    <t>Reptiles-Diseases-Handbooks, manuals, etc. ; Reptiles as pets-Handbooks, manuals, etc. ; Veterinary medicine-Handbooks, manuals, etc.</t>
  </si>
  <si>
    <t>Veterinary Guide to Goat Health and Welfare</t>
  </si>
  <si>
    <t>Harwood, David</t>
  </si>
  <si>
    <t>SF968 .H379 2019</t>
  </si>
  <si>
    <t>Goats-Health.</t>
  </si>
  <si>
    <t>Infectious Diseases of the Dog and Cat : A Color Handbook</t>
  </si>
  <si>
    <t>Weese, Scott;Evason, Michelle</t>
  </si>
  <si>
    <t>SF991 .I544 2020</t>
  </si>
  <si>
    <t>Dogs-Infections.</t>
  </si>
  <si>
    <t>Parasites and Pets : A Veterinary Nursing Guide</t>
  </si>
  <si>
    <t>CAB International</t>
  </si>
  <si>
    <t>Elsheikha, Hany;Wright, Ian;McGarry, John</t>
  </si>
  <si>
    <t>SF810.A3 .E474 2018</t>
  </si>
  <si>
    <t>Domestic animals-Parasites. ; Veterinary parasitology.</t>
  </si>
  <si>
    <t>Are We Pushing Animals to Their Biological Limits? : Welfare and Ethical Implications</t>
  </si>
  <si>
    <t>Grandin, Temple;Whiting, Martin</t>
  </si>
  <si>
    <t>HV4708 .A74 2018</t>
  </si>
  <si>
    <t>Animal welfare-Moral and ethical aspects. ; Animals-Effect of human beings on.</t>
  </si>
  <si>
    <t>Veterinary Laser Therapy in Small Animal Practice</t>
  </si>
  <si>
    <t>Stephens, Bryan J.;Suárez Redondo, María</t>
  </si>
  <si>
    <t>SF745 .R43 2019</t>
  </si>
  <si>
    <t>Differential Diagnosis in Small Animal Cytology : The Skin and Subcutis</t>
  </si>
  <si>
    <t>Cian, Francesco;Monti, Paola</t>
  </si>
  <si>
    <t>RL71 .C536 2019</t>
  </si>
  <si>
    <t>Skin-Diseases.</t>
  </si>
  <si>
    <t>Mental Health and Well-Being in Animals</t>
  </si>
  <si>
    <t>McMillan, Franklin D.;Alvino, Gina;Bain, Melissa;Ngaio J, Ngaio J.;Buffington, C. A. Tony;Carbone, Larry;Carlstead, Kathy;Crowell-Davis, Sharon;Cussen, Victoria;Duncan, Ian J. H.</t>
  </si>
  <si>
    <t>SF745 .M468 2020</t>
  </si>
  <si>
    <t>Animals-Diseases. ; Animal health. ; Mental health. ; Veterinary medicine.</t>
  </si>
  <si>
    <t>Small Animal Internal Medicine - E-Book</t>
  </si>
  <si>
    <t>Nelson, Richard W.;Couto, C. Guillermo</t>
  </si>
  <si>
    <t>SF991 .N457 2020</t>
  </si>
  <si>
    <t>Dogs-Diseases.</t>
  </si>
  <si>
    <t>Cote's Clinical Veterinary Advisor: Dogs and Cats - E-Book</t>
  </si>
  <si>
    <t>Cote, Etienne;Cohn, Leah</t>
  </si>
  <si>
    <t>SF991 .C684 2020</t>
  </si>
  <si>
    <t>Withrow and MacEwen's Small Animal Clinical Oncology - E-Book</t>
  </si>
  <si>
    <t>Vail, David M.;Thamm, Douglas;Liptak, Julius</t>
  </si>
  <si>
    <t>SF910.T8 .V355 2020</t>
  </si>
  <si>
    <t>Veterinary oncology.</t>
  </si>
  <si>
    <t>Common Diseases of Companion Animals E-Book</t>
  </si>
  <si>
    <t>Summers, Alleice</t>
  </si>
  <si>
    <t>SF991 .S866 2020</t>
  </si>
  <si>
    <t>Cowell and Tyler's Diagnostic Cytology and Hematology of the Dog and Cat - E-Book</t>
  </si>
  <si>
    <t>Valenciano, Amy C.;Cowell, Rick L.</t>
  </si>
  <si>
    <t>SF991 .V354 2020</t>
  </si>
  <si>
    <t>Dogs-Diseases-Diagnosis.</t>
  </si>
  <si>
    <t>Large Animal Internal Medicine - E-Book</t>
  </si>
  <si>
    <t>Smith, Bradford P.;Van Metre, David C.;Pusterla, Nicola</t>
  </si>
  <si>
    <t>SF745 .L374 2020</t>
  </si>
  <si>
    <t>Veterinary internal medicine.</t>
  </si>
  <si>
    <t>Equine Clinical Medicine, Surgery and Reproduction</t>
  </si>
  <si>
    <t>Munroe, Graham</t>
  </si>
  <si>
    <t>Biosecurity in Animal Production and Veterinary Medicine : From Principles to Practice</t>
  </si>
  <si>
    <t>Dewulf, Jeroen;Immerseel, Filip 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</si>
</sst>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5"/>
  <sheetViews>
    <sheetView tabSelected="1" workbookViewId="0">
      <selection activeCell="A2" sqref="A2:XFD51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20200227</v>
      </c>
      <c r="B2" s="3" t="s">
        <v>18</v>
      </c>
      <c r="C2" s="3">
        <v>4403237</v>
      </c>
      <c r="D2" t="s">
        <v>19</v>
      </c>
      <c r="E2" t="str">
        <f>"9781466555693"</f>
        <v>9781466555693</v>
      </c>
      <c r="F2" t="s">
        <v>10</v>
      </c>
      <c r="G2">
        <v>2016</v>
      </c>
      <c r="H2" t="s">
        <v>20</v>
      </c>
      <c r="I2" t="s">
        <v>21</v>
      </c>
      <c r="J2"/>
    </row>
    <row r="3" spans="1:10" s="3" customFormat="1" x14ac:dyDescent="0.3">
      <c r="A3" s="3">
        <v>20200227</v>
      </c>
      <c r="B3" s="3" t="s">
        <v>18</v>
      </c>
      <c r="C3" s="3">
        <v>4886619</v>
      </c>
      <c r="D3" t="s">
        <v>22</v>
      </c>
      <c r="E3" t="str">
        <f>"9780127999128"</f>
        <v>9780127999128</v>
      </c>
      <c r="F3" t="s">
        <v>16</v>
      </c>
      <c r="G3">
        <v>2017</v>
      </c>
      <c r="H3" t="s">
        <v>23</v>
      </c>
      <c r="I3" t="s">
        <v>24</v>
      </c>
      <c r="J3" t="s">
        <v>25</v>
      </c>
    </row>
    <row r="4" spans="1:10" s="3" customFormat="1" x14ac:dyDescent="0.3">
      <c r="A4" s="3">
        <v>20200227</v>
      </c>
      <c r="B4" s="3" t="s">
        <v>18</v>
      </c>
      <c r="C4" s="3">
        <v>5108887</v>
      </c>
      <c r="D4" t="s">
        <v>26</v>
      </c>
      <c r="E4" t="str">
        <f>"9781912178582"</f>
        <v>9781912178582</v>
      </c>
      <c r="F4" t="s">
        <v>27</v>
      </c>
      <c r="G4">
        <v>2017</v>
      </c>
      <c r="H4" t="s">
        <v>28</v>
      </c>
      <c r="I4" t="s">
        <v>29</v>
      </c>
      <c r="J4" t="s">
        <v>30</v>
      </c>
    </row>
    <row r="5" spans="1:10" s="3" customFormat="1" x14ac:dyDescent="0.3">
      <c r="A5" s="3">
        <v>20200227</v>
      </c>
      <c r="B5" s="3" t="s">
        <v>18</v>
      </c>
      <c r="C5" s="3">
        <v>5184664</v>
      </c>
      <c r="D5" t="s">
        <v>31</v>
      </c>
      <c r="E5" t="str">
        <f>"9780323567978"</f>
        <v>9780323567978</v>
      </c>
      <c r="F5" t="s">
        <v>32</v>
      </c>
      <c r="G5">
        <v>2018</v>
      </c>
      <c r="H5" t="s">
        <v>33</v>
      </c>
      <c r="I5" t="s">
        <v>34</v>
      </c>
      <c r="J5" t="s">
        <v>35</v>
      </c>
    </row>
    <row r="6" spans="1:10" s="3" customFormat="1" x14ac:dyDescent="0.3">
      <c r="A6" s="3">
        <v>20200227</v>
      </c>
      <c r="B6" s="3" t="s">
        <v>18</v>
      </c>
      <c r="C6" s="3">
        <v>5184701</v>
      </c>
      <c r="D6" t="s">
        <v>36</v>
      </c>
      <c r="E6" t="str">
        <f>"9780323498036"</f>
        <v>9780323498036</v>
      </c>
      <c r="F6" t="s">
        <v>32</v>
      </c>
      <c r="G6">
        <v>2018</v>
      </c>
      <c r="H6" t="s">
        <v>37</v>
      </c>
      <c r="I6" t="s">
        <v>38</v>
      </c>
      <c r="J6" t="s">
        <v>39</v>
      </c>
    </row>
    <row r="7" spans="1:10" s="3" customFormat="1" x14ac:dyDescent="0.3">
      <c r="A7" s="3">
        <v>20200227</v>
      </c>
      <c r="B7" s="3" t="s">
        <v>18</v>
      </c>
      <c r="C7" s="3">
        <v>5219469</v>
      </c>
      <c r="D7" t="s">
        <v>40</v>
      </c>
      <c r="E7" t="str">
        <f>"9781119250593"</f>
        <v>9781119250593</v>
      </c>
      <c r="F7" t="s">
        <v>11</v>
      </c>
      <c r="G7">
        <v>2018</v>
      </c>
      <c r="H7" t="s">
        <v>41</v>
      </c>
      <c r="I7" t="s">
        <v>42</v>
      </c>
      <c r="J7" t="s">
        <v>43</v>
      </c>
    </row>
    <row r="8" spans="1:10" s="3" customFormat="1" x14ac:dyDescent="0.3">
      <c r="A8" s="3">
        <v>20200227</v>
      </c>
      <c r="B8" s="3" t="s">
        <v>18</v>
      </c>
      <c r="C8" s="3">
        <v>5254241</v>
      </c>
      <c r="D8" t="s">
        <v>44</v>
      </c>
      <c r="E8" t="str">
        <f>"9781119140672"</f>
        <v>9781119140672</v>
      </c>
      <c r="F8" t="s">
        <v>11</v>
      </c>
      <c r="G8">
        <v>2016</v>
      </c>
      <c r="H8" t="s">
        <v>45</v>
      </c>
      <c r="I8"/>
      <c r="J8"/>
    </row>
    <row r="9" spans="1:10" s="3" customFormat="1" x14ac:dyDescent="0.3">
      <c r="A9" s="3">
        <v>20200227</v>
      </c>
      <c r="B9" s="3" t="s">
        <v>18</v>
      </c>
      <c r="C9" s="3">
        <v>5264928</v>
      </c>
      <c r="D9" t="s">
        <v>46</v>
      </c>
      <c r="E9" t="str">
        <f>"9781119337225"</f>
        <v>9781119337225</v>
      </c>
      <c r="F9" t="s">
        <v>11</v>
      </c>
      <c r="G9">
        <v>2018</v>
      </c>
      <c r="H9" t="s">
        <v>47</v>
      </c>
      <c r="I9" t="s">
        <v>48</v>
      </c>
      <c r="J9" t="s">
        <v>49</v>
      </c>
    </row>
    <row r="10" spans="1:10" s="3" customFormat="1" x14ac:dyDescent="0.3">
      <c r="A10" s="3">
        <v>20200227</v>
      </c>
      <c r="B10" s="3" t="s">
        <v>18</v>
      </c>
      <c r="C10" s="3">
        <v>5331587</v>
      </c>
      <c r="D10" t="s">
        <v>50</v>
      </c>
      <c r="E10" t="str">
        <f>"9781522556411"</f>
        <v>9781522556411</v>
      </c>
      <c r="F10" t="s">
        <v>17</v>
      </c>
      <c r="G10">
        <v>2018</v>
      </c>
      <c r="H10" t="s">
        <v>51</v>
      </c>
      <c r="I10" t="s">
        <v>52</v>
      </c>
      <c r="J10" t="s">
        <v>30</v>
      </c>
    </row>
    <row r="11" spans="1:10" s="3" customFormat="1" x14ac:dyDescent="0.3">
      <c r="A11" s="3">
        <v>20200227</v>
      </c>
      <c r="B11" s="3" t="s">
        <v>18</v>
      </c>
      <c r="C11" s="3">
        <v>5352230</v>
      </c>
      <c r="D11" t="s">
        <v>53</v>
      </c>
      <c r="E11" t="str">
        <f>"9781498704748"</f>
        <v>9781498704748</v>
      </c>
      <c r="F11" t="s">
        <v>10</v>
      </c>
      <c r="G11">
        <v>2018</v>
      </c>
      <c r="H11" t="s">
        <v>54</v>
      </c>
      <c r="I11" t="s">
        <v>55</v>
      </c>
      <c r="J11" t="s">
        <v>56</v>
      </c>
    </row>
    <row r="12" spans="1:10" s="3" customFormat="1" x14ac:dyDescent="0.3">
      <c r="A12" s="3">
        <v>20200227</v>
      </c>
      <c r="B12" s="3" t="s">
        <v>18</v>
      </c>
      <c r="C12" s="3">
        <v>5356235</v>
      </c>
      <c r="D12" t="s">
        <v>57</v>
      </c>
      <c r="E12" t="str">
        <f>"9783319701325"</f>
        <v>9783319701325</v>
      </c>
      <c r="F12" t="s">
        <v>13</v>
      </c>
      <c r="G12">
        <v>2018</v>
      </c>
      <c r="H12" t="s">
        <v>58</v>
      </c>
      <c r="I12" t="s">
        <v>14</v>
      </c>
      <c r="J12" t="s">
        <v>59</v>
      </c>
    </row>
    <row r="13" spans="1:10" s="3" customFormat="1" x14ac:dyDescent="0.3">
      <c r="A13" s="3">
        <v>20200227</v>
      </c>
      <c r="B13" s="3" t="s">
        <v>18</v>
      </c>
      <c r="C13" s="3">
        <v>5372098</v>
      </c>
      <c r="D13" t="s">
        <v>60</v>
      </c>
      <c r="E13" t="str">
        <f>"9780323583831"</f>
        <v>9780323583831</v>
      </c>
      <c r="F13" t="s">
        <v>16</v>
      </c>
      <c r="G13">
        <v>2018</v>
      </c>
      <c r="H13" t="s">
        <v>61</v>
      </c>
      <c r="I13" t="s">
        <v>62</v>
      </c>
      <c r="J13" t="s">
        <v>63</v>
      </c>
    </row>
    <row r="14" spans="1:10" s="3" customFormat="1" x14ac:dyDescent="0.3">
      <c r="A14" s="3">
        <v>20200227</v>
      </c>
      <c r="B14" s="3" t="s">
        <v>18</v>
      </c>
      <c r="C14" s="3">
        <v>5379891</v>
      </c>
      <c r="D14" t="s">
        <v>64</v>
      </c>
      <c r="E14" t="str">
        <f>"9781910443262"</f>
        <v>9781910443262</v>
      </c>
      <c r="F14" t="s">
        <v>65</v>
      </c>
      <c r="G14">
        <v>2018</v>
      </c>
      <c r="H14" t="s">
        <v>66</v>
      </c>
      <c r="I14" t="s">
        <v>67</v>
      </c>
      <c r="J14" t="s">
        <v>68</v>
      </c>
    </row>
    <row r="15" spans="1:10" s="3" customFormat="1" x14ac:dyDescent="0.3">
      <c r="A15" s="3">
        <v>20200227</v>
      </c>
      <c r="B15" s="3" t="s">
        <v>18</v>
      </c>
      <c r="C15" s="3">
        <v>5446644</v>
      </c>
      <c r="D15" t="s">
        <v>69</v>
      </c>
      <c r="E15" t="str">
        <f>"9781119243182"</f>
        <v>9781119243182</v>
      </c>
      <c r="F15" t="s">
        <v>11</v>
      </c>
      <c r="G15">
        <v>2018</v>
      </c>
      <c r="H15" t="s">
        <v>70</v>
      </c>
      <c r="I15" t="s">
        <v>71</v>
      </c>
      <c r="J15"/>
    </row>
    <row r="16" spans="1:10" s="3" customFormat="1" x14ac:dyDescent="0.3">
      <c r="A16" s="3">
        <v>20200227</v>
      </c>
      <c r="B16" s="3" t="s">
        <v>18</v>
      </c>
      <c r="C16" s="3">
        <v>5473513</v>
      </c>
      <c r="D16" t="s">
        <v>72</v>
      </c>
      <c r="E16" t="str">
        <f>"9780323510240"</f>
        <v>9780323510240</v>
      </c>
      <c r="F16" t="s">
        <v>73</v>
      </c>
      <c r="G16">
        <v>2019</v>
      </c>
      <c r="H16" t="s">
        <v>74</v>
      </c>
      <c r="I16" t="s">
        <v>75</v>
      </c>
      <c r="J16" t="s">
        <v>76</v>
      </c>
    </row>
    <row r="17" spans="1:10" s="3" customFormat="1" x14ac:dyDescent="0.3">
      <c r="A17" s="3">
        <v>20200227</v>
      </c>
      <c r="B17" s="3" t="s">
        <v>18</v>
      </c>
      <c r="C17" s="3">
        <v>5495929</v>
      </c>
      <c r="D17" t="s">
        <v>77</v>
      </c>
      <c r="E17" t="str">
        <f>"9781482225983"</f>
        <v>9781482225983</v>
      </c>
      <c r="F17" t="s">
        <v>10</v>
      </c>
      <c r="G17">
        <v>2018</v>
      </c>
      <c r="H17" t="s">
        <v>78</v>
      </c>
      <c r="I17" t="s">
        <v>79</v>
      </c>
      <c r="J17" t="s">
        <v>80</v>
      </c>
    </row>
    <row r="18" spans="1:10" s="3" customFormat="1" x14ac:dyDescent="0.3">
      <c r="A18" s="3">
        <v>20200227</v>
      </c>
      <c r="B18" s="3" t="s">
        <v>18</v>
      </c>
      <c r="C18" s="3">
        <v>5584111</v>
      </c>
      <c r="D18" t="s">
        <v>81</v>
      </c>
      <c r="E18" t="str">
        <f>"9781351967792"</f>
        <v>9781351967792</v>
      </c>
      <c r="F18" t="s">
        <v>10</v>
      </c>
      <c r="G18">
        <v>2019</v>
      </c>
      <c r="H18" t="s">
        <v>82</v>
      </c>
      <c r="I18" t="s">
        <v>83</v>
      </c>
      <c r="J18" t="s">
        <v>84</v>
      </c>
    </row>
    <row r="19" spans="1:10" s="3" customFormat="1" x14ac:dyDescent="0.3">
      <c r="A19" s="3">
        <v>20200227</v>
      </c>
      <c r="B19" s="3" t="s">
        <v>18</v>
      </c>
      <c r="C19" s="3">
        <v>5589270</v>
      </c>
      <c r="D19" t="s">
        <v>85</v>
      </c>
      <c r="E19" t="str">
        <f>"9780128141137"</f>
        <v>9780128141137</v>
      </c>
      <c r="F19" t="s">
        <v>15</v>
      </c>
      <c r="G19">
        <v>2019</v>
      </c>
      <c r="H19" t="s">
        <v>86</v>
      </c>
      <c r="I19" t="s">
        <v>87</v>
      </c>
      <c r="J19" t="s">
        <v>88</v>
      </c>
    </row>
    <row r="20" spans="1:10" s="3" customFormat="1" x14ac:dyDescent="0.3">
      <c r="A20" s="3">
        <v>20200227</v>
      </c>
      <c r="B20" s="3" t="s">
        <v>18</v>
      </c>
      <c r="C20" s="3">
        <v>5606596</v>
      </c>
      <c r="D20" t="s">
        <v>89</v>
      </c>
      <c r="E20" t="str">
        <f>"9781912178865"</f>
        <v>9781912178865</v>
      </c>
      <c r="F20" t="s">
        <v>27</v>
      </c>
      <c r="G20">
        <v>2018</v>
      </c>
      <c r="H20" t="s">
        <v>90</v>
      </c>
      <c r="I20"/>
      <c r="J20"/>
    </row>
    <row r="21" spans="1:10" s="3" customFormat="1" x14ac:dyDescent="0.3">
      <c r="A21" s="3">
        <v>20200227</v>
      </c>
      <c r="B21" s="3" t="s">
        <v>18</v>
      </c>
      <c r="C21" s="3">
        <v>5649266</v>
      </c>
      <c r="D21" t="s">
        <v>91</v>
      </c>
      <c r="E21" t="str">
        <f>"9789387214545"</f>
        <v>9789387214545</v>
      </c>
      <c r="F21" t="s">
        <v>92</v>
      </c>
      <c r="G21">
        <v>2018</v>
      </c>
      <c r="H21" t="s">
        <v>93</v>
      </c>
      <c r="I21" t="s">
        <v>94</v>
      </c>
      <c r="J21" t="s">
        <v>95</v>
      </c>
    </row>
    <row r="22" spans="1:10" s="3" customFormat="1" x14ac:dyDescent="0.3">
      <c r="A22" s="3">
        <v>20200227</v>
      </c>
      <c r="B22" s="3" t="s">
        <v>18</v>
      </c>
      <c r="C22" s="3">
        <v>5655664</v>
      </c>
      <c r="D22" t="s">
        <v>96</v>
      </c>
      <c r="E22" t="str">
        <f>"9781773618494"</f>
        <v>9781773618494</v>
      </c>
      <c r="F22" t="s">
        <v>97</v>
      </c>
      <c r="G22">
        <v>2019</v>
      </c>
      <c r="H22" t="s">
        <v>98</v>
      </c>
      <c r="I22" t="s">
        <v>99</v>
      </c>
      <c r="J22" t="s">
        <v>100</v>
      </c>
    </row>
    <row r="23" spans="1:10" s="3" customFormat="1" x14ac:dyDescent="0.3">
      <c r="A23" s="3">
        <v>20200227</v>
      </c>
      <c r="B23" s="3" t="s">
        <v>18</v>
      </c>
      <c r="C23" s="3">
        <v>5676481</v>
      </c>
      <c r="D23" t="s">
        <v>101</v>
      </c>
      <c r="E23" t="str">
        <f>"9781908809834"</f>
        <v>9781908809834</v>
      </c>
      <c r="F23" t="s">
        <v>102</v>
      </c>
      <c r="G23">
        <v>2019</v>
      </c>
      <c r="H23" t="s">
        <v>103</v>
      </c>
      <c r="I23"/>
      <c r="J23"/>
    </row>
    <row r="24" spans="1:10" s="3" customFormat="1" x14ac:dyDescent="0.3">
      <c r="A24" s="3">
        <v>20200227</v>
      </c>
      <c r="B24" s="3" t="s">
        <v>18</v>
      </c>
      <c r="C24" s="3">
        <v>5729933</v>
      </c>
      <c r="D24" t="s">
        <v>104</v>
      </c>
      <c r="E24" t="str">
        <f>"9780829330397"</f>
        <v>9780829330397</v>
      </c>
      <c r="F24" t="s">
        <v>105</v>
      </c>
      <c r="G24">
        <v>2018</v>
      </c>
      <c r="H24" t="s">
        <v>106</v>
      </c>
      <c r="I24" t="s">
        <v>107</v>
      </c>
      <c r="J24" t="s">
        <v>108</v>
      </c>
    </row>
    <row r="25" spans="1:10" s="3" customFormat="1" x14ac:dyDescent="0.3">
      <c r="A25" s="3">
        <v>20200227</v>
      </c>
      <c r="B25" s="3" t="s">
        <v>18</v>
      </c>
      <c r="C25" s="3">
        <v>5742362</v>
      </c>
      <c r="D25" t="s">
        <v>109</v>
      </c>
      <c r="E25" t="str">
        <f>"9781555819804"</f>
        <v>9781555819804</v>
      </c>
      <c r="F25" t="s">
        <v>110</v>
      </c>
      <c r="G25">
        <v>2019</v>
      </c>
      <c r="H25" t="s">
        <v>111</v>
      </c>
      <c r="I25" t="s">
        <v>112</v>
      </c>
      <c r="J25" t="s">
        <v>113</v>
      </c>
    </row>
    <row r="26" spans="1:10" s="3" customFormat="1" x14ac:dyDescent="0.3">
      <c r="A26" s="3">
        <v>20200227</v>
      </c>
      <c r="B26" s="3" t="s">
        <v>18</v>
      </c>
      <c r="C26" s="3">
        <v>5744599</v>
      </c>
      <c r="D26" t="s">
        <v>114</v>
      </c>
      <c r="E26" t="str">
        <f>"9781119215943"</f>
        <v>9781119215943</v>
      </c>
      <c r="F26" t="s">
        <v>11</v>
      </c>
      <c r="G26">
        <v>2019</v>
      </c>
      <c r="H26" t="s">
        <v>115</v>
      </c>
      <c r="I26" t="s">
        <v>116</v>
      </c>
      <c r="J26" t="s">
        <v>117</v>
      </c>
    </row>
    <row r="27" spans="1:10" s="3" customFormat="1" x14ac:dyDescent="0.3">
      <c r="A27" s="3">
        <v>20200227</v>
      </c>
      <c r="B27" s="3" t="s">
        <v>18</v>
      </c>
      <c r="C27" s="3">
        <v>5744754</v>
      </c>
      <c r="D27" t="s">
        <v>118</v>
      </c>
      <c r="E27" t="str">
        <f>"9781789180541"</f>
        <v>9781789180541</v>
      </c>
      <c r="F27" t="s">
        <v>27</v>
      </c>
      <c r="G27">
        <v>2019</v>
      </c>
      <c r="H27" t="s">
        <v>119</v>
      </c>
      <c r="I27" t="s">
        <v>120</v>
      </c>
      <c r="J27" t="s">
        <v>121</v>
      </c>
    </row>
    <row r="28" spans="1:10" s="3" customFormat="1" x14ac:dyDescent="0.3">
      <c r="A28" s="3">
        <v>20200227</v>
      </c>
      <c r="B28" s="3" t="s">
        <v>18</v>
      </c>
      <c r="C28" s="3">
        <v>5744758</v>
      </c>
      <c r="D28" t="s">
        <v>122</v>
      </c>
      <c r="E28" t="str">
        <f>"9781789180732"</f>
        <v>9781789180732</v>
      </c>
      <c r="F28" t="s">
        <v>27</v>
      </c>
      <c r="G28">
        <v>2019</v>
      </c>
      <c r="H28" t="s">
        <v>123</v>
      </c>
      <c r="I28" t="s">
        <v>124</v>
      </c>
      <c r="J28" t="s">
        <v>125</v>
      </c>
    </row>
    <row r="29" spans="1:10" s="3" customFormat="1" x14ac:dyDescent="0.3">
      <c r="A29" s="3">
        <v>20200227</v>
      </c>
      <c r="B29" s="3" t="s">
        <v>18</v>
      </c>
      <c r="C29" s="3">
        <v>5770295</v>
      </c>
      <c r="D29" t="s">
        <v>126</v>
      </c>
      <c r="E29" t="str">
        <f>"9781498741484"</f>
        <v>9781498741484</v>
      </c>
      <c r="F29" t="s">
        <v>10</v>
      </c>
      <c r="G29">
        <v>2019</v>
      </c>
      <c r="H29" t="s">
        <v>127</v>
      </c>
      <c r="I29"/>
      <c r="J29"/>
    </row>
    <row r="30" spans="1:10" s="3" customFormat="1" x14ac:dyDescent="0.3">
      <c r="A30" s="3">
        <v>20200227</v>
      </c>
      <c r="B30" s="3" t="s">
        <v>18</v>
      </c>
      <c r="C30" s="3">
        <v>5774441</v>
      </c>
      <c r="D30" t="s">
        <v>128</v>
      </c>
      <c r="E30" t="str">
        <f>"9781118986622"</f>
        <v>9781118986622</v>
      </c>
      <c r="F30" t="s">
        <v>11</v>
      </c>
      <c r="G30">
        <v>2019</v>
      </c>
      <c r="H30" t="s">
        <v>129</v>
      </c>
      <c r="I30"/>
      <c r="J30"/>
    </row>
    <row r="31" spans="1:10" s="3" customFormat="1" x14ac:dyDescent="0.3">
      <c r="A31" s="3">
        <v>20200227</v>
      </c>
      <c r="B31" s="3" t="s">
        <v>18</v>
      </c>
      <c r="C31" s="3">
        <v>5774442</v>
      </c>
      <c r="D31" t="s">
        <v>130</v>
      </c>
      <c r="E31" t="str">
        <f>"9781119486022"</f>
        <v>9781119486022</v>
      </c>
      <c r="F31" t="s">
        <v>11</v>
      </c>
      <c r="G31">
        <v>2019</v>
      </c>
      <c r="H31" t="s">
        <v>131</v>
      </c>
      <c r="I31"/>
      <c r="J31"/>
    </row>
    <row r="32" spans="1:10" s="3" customFormat="1" x14ac:dyDescent="0.3">
      <c r="A32" s="3">
        <v>20200227</v>
      </c>
      <c r="B32" s="3" t="s">
        <v>18</v>
      </c>
      <c r="C32" s="3">
        <v>5778378</v>
      </c>
      <c r="D32" t="s">
        <v>132</v>
      </c>
      <c r="E32" t="str">
        <f>"9783030046248"</f>
        <v>9783030046248</v>
      </c>
      <c r="F32" t="s">
        <v>12</v>
      </c>
      <c r="G32">
        <v>2019</v>
      </c>
      <c r="H32" t="s">
        <v>133</v>
      </c>
      <c r="I32" t="s">
        <v>134</v>
      </c>
      <c r="J32"/>
    </row>
    <row r="33" spans="1:10" s="3" customFormat="1" x14ac:dyDescent="0.3">
      <c r="A33" s="3">
        <v>20200227</v>
      </c>
      <c r="B33" s="3" t="s">
        <v>18</v>
      </c>
      <c r="C33" s="3">
        <v>5796420</v>
      </c>
      <c r="D33" t="s">
        <v>135</v>
      </c>
      <c r="E33" t="str">
        <f>"9781910443224"</f>
        <v>9781910443224</v>
      </c>
      <c r="F33" t="s">
        <v>65</v>
      </c>
      <c r="G33">
        <v>2018</v>
      </c>
      <c r="H33" t="s">
        <v>136</v>
      </c>
      <c r="I33" t="s">
        <v>137</v>
      </c>
      <c r="J33" t="s">
        <v>138</v>
      </c>
    </row>
    <row r="34" spans="1:10" s="3" customFormat="1" x14ac:dyDescent="0.3">
      <c r="A34" s="3">
        <v>20200227</v>
      </c>
      <c r="B34" s="3" t="s">
        <v>18</v>
      </c>
      <c r="C34" s="3">
        <v>5796421</v>
      </c>
      <c r="D34" t="s">
        <v>139</v>
      </c>
      <c r="E34" t="str">
        <f>"9781910443286"</f>
        <v>9781910443286</v>
      </c>
      <c r="F34" t="s">
        <v>65</v>
      </c>
      <c r="G34">
        <v>2018</v>
      </c>
      <c r="H34" t="s">
        <v>140</v>
      </c>
      <c r="I34" t="s">
        <v>67</v>
      </c>
      <c r="J34" t="s">
        <v>141</v>
      </c>
    </row>
    <row r="35" spans="1:10" s="3" customFormat="1" x14ac:dyDescent="0.3">
      <c r="A35" s="3">
        <v>20200227</v>
      </c>
      <c r="B35" s="3" t="s">
        <v>18</v>
      </c>
      <c r="C35" s="3">
        <v>5796423</v>
      </c>
      <c r="D35" t="s">
        <v>142</v>
      </c>
      <c r="E35" t="str">
        <f>"9781910443453"</f>
        <v>9781910443453</v>
      </c>
      <c r="F35" t="s">
        <v>65</v>
      </c>
      <c r="G35">
        <v>2019</v>
      </c>
      <c r="H35" t="s">
        <v>143</v>
      </c>
      <c r="I35" t="s">
        <v>144</v>
      </c>
      <c r="J35" t="s">
        <v>145</v>
      </c>
    </row>
    <row r="36" spans="1:10" s="3" customFormat="1" x14ac:dyDescent="0.3">
      <c r="A36" s="3">
        <v>20200227</v>
      </c>
      <c r="B36" s="3" t="s">
        <v>18</v>
      </c>
      <c r="C36" s="3">
        <v>5796424</v>
      </c>
      <c r="D36" t="s">
        <v>146</v>
      </c>
      <c r="E36" t="str">
        <f>"9781910443309"</f>
        <v>9781910443309</v>
      </c>
      <c r="F36" t="s">
        <v>65</v>
      </c>
      <c r="G36">
        <v>2019</v>
      </c>
      <c r="H36" t="s">
        <v>147</v>
      </c>
      <c r="I36" t="s">
        <v>148</v>
      </c>
      <c r="J36" t="s">
        <v>149</v>
      </c>
    </row>
    <row r="37" spans="1:10" s="3" customFormat="1" x14ac:dyDescent="0.3">
      <c r="A37" s="3">
        <v>20200227</v>
      </c>
      <c r="B37" s="3" t="s">
        <v>18</v>
      </c>
      <c r="C37" s="3">
        <v>5836672</v>
      </c>
      <c r="D37" t="s">
        <v>150</v>
      </c>
      <c r="E37" t="str">
        <f>"9781785006227"</f>
        <v>9781785006227</v>
      </c>
      <c r="F37" t="s">
        <v>102</v>
      </c>
      <c r="G37">
        <v>2019</v>
      </c>
      <c r="H37" t="s">
        <v>151</v>
      </c>
      <c r="I37" t="s">
        <v>152</v>
      </c>
      <c r="J37" t="s">
        <v>153</v>
      </c>
    </row>
    <row r="38" spans="1:10" s="3" customFormat="1" x14ac:dyDescent="0.3">
      <c r="A38" s="3">
        <v>20200227</v>
      </c>
      <c r="B38" s="3" t="s">
        <v>18</v>
      </c>
      <c r="C38" s="3">
        <v>5840130</v>
      </c>
      <c r="D38" t="s">
        <v>154</v>
      </c>
      <c r="E38" t="str">
        <f>"9781498775533"</f>
        <v>9781498775533</v>
      </c>
      <c r="F38" t="s">
        <v>10</v>
      </c>
      <c r="G38">
        <v>2019</v>
      </c>
      <c r="H38" t="s">
        <v>155</v>
      </c>
      <c r="I38" t="s">
        <v>156</v>
      </c>
      <c r="J38" t="s">
        <v>157</v>
      </c>
    </row>
    <row r="39" spans="1:10" s="3" customFormat="1" x14ac:dyDescent="0.3">
      <c r="A39" s="3">
        <v>20200227</v>
      </c>
      <c r="B39" s="3" t="s">
        <v>18</v>
      </c>
      <c r="C39" s="3">
        <v>5897920</v>
      </c>
      <c r="D39" t="s">
        <v>158</v>
      </c>
      <c r="E39" t="str">
        <f>"9781786394064"</f>
        <v>9781786394064</v>
      </c>
      <c r="F39" t="s">
        <v>159</v>
      </c>
      <c r="G39">
        <v>2018</v>
      </c>
      <c r="H39" t="s">
        <v>160</v>
      </c>
      <c r="I39" t="s">
        <v>161</v>
      </c>
      <c r="J39" t="s">
        <v>162</v>
      </c>
    </row>
    <row r="40" spans="1:10" s="3" customFormat="1" x14ac:dyDescent="0.3">
      <c r="A40" s="3">
        <v>20200227</v>
      </c>
      <c r="B40" s="3" t="s">
        <v>18</v>
      </c>
      <c r="C40" s="3">
        <v>5898035</v>
      </c>
      <c r="D40" t="s">
        <v>163</v>
      </c>
      <c r="E40" t="str">
        <f>"9781786390561"</f>
        <v>9781786390561</v>
      </c>
      <c r="F40" t="s">
        <v>159</v>
      </c>
      <c r="G40">
        <v>2018</v>
      </c>
      <c r="H40" t="s">
        <v>164</v>
      </c>
      <c r="I40" t="s">
        <v>165</v>
      </c>
      <c r="J40" t="s">
        <v>166</v>
      </c>
    </row>
    <row r="41" spans="1:10" s="3" customFormat="1" x14ac:dyDescent="0.3">
      <c r="A41" s="3">
        <v>20200227</v>
      </c>
      <c r="B41" s="3" t="s">
        <v>18</v>
      </c>
      <c r="C41" s="3">
        <v>5909947</v>
      </c>
      <c r="D41" t="s">
        <v>167</v>
      </c>
      <c r="E41" t="str">
        <f>"9781789181104"</f>
        <v>9781789181104</v>
      </c>
      <c r="F41" t="s">
        <v>27</v>
      </c>
      <c r="G41">
        <v>2019</v>
      </c>
      <c r="H41" t="s">
        <v>168</v>
      </c>
      <c r="I41" t="s">
        <v>169</v>
      </c>
      <c r="J41" t="s">
        <v>30</v>
      </c>
    </row>
    <row r="42" spans="1:10" s="3" customFormat="1" x14ac:dyDescent="0.3">
      <c r="A42" s="3">
        <v>20200227</v>
      </c>
      <c r="B42" s="3" t="s">
        <v>18</v>
      </c>
      <c r="C42" s="3">
        <v>5962949</v>
      </c>
      <c r="D42" t="s">
        <v>170</v>
      </c>
      <c r="E42" t="str">
        <f>"9781786392275"</f>
        <v>9781786392275</v>
      </c>
      <c r="F42" t="s">
        <v>159</v>
      </c>
      <c r="G42">
        <v>2019</v>
      </c>
      <c r="H42" t="s">
        <v>171</v>
      </c>
      <c r="I42" t="s">
        <v>172</v>
      </c>
      <c r="J42" t="s">
        <v>173</v>
      </c>
    </row>
    <row r="43" spans="1:10" s="3" customFormat="1" x14ac:dyDescent="0.3">
      <c r="A43" s="3">
        <v>20200227</v>
      </c>
      <c r="B43" s="3" t="s">
        <v>18</v>
      </c>
      <c r="C43" s="3">
        <v>5974703</v>
      </c>
      <c r="D43" t="s">
        <v>174</v>
      </c>
      <c r="E43" t="str">
        <f>"9781786393418"</f>
        <v>9781786393418</v>
      </c>
      <c r="F43" t="s">
        <v>159</v>
      </c>
      <c r="G43">
        <v>2020</v>
      </c>
      <c r="H43" t="s">
        <v>175</v>
      </c>
      <c r="I43" t="s">
        <v>176</v>
      </c>
      <c r="J43" t="s">
        <v>177</v>
      </c>
    </row>
    <row r="44" spans="1:10" s="3" customFormat="1" x14ac:dyDescent="0.3">
      <c r="A44" s="3">
        <v>20200227</v>
      </c>
      <c r="B44" s="3" t="s">
        <v>18</v>
      </c>
      <c r="C44" s="3">
        <v>5978986</v>
      </c>
      <c r="D44" t="s">
        <v>178</v>
      </c>
      <c r="E44" t="str">
        <f>"9780323636155"</f>
        <v>9780323636155</v>
      </c>
      <c r="F44" t="s">
        <v>16</v>
      </c>
      <c r="G44">
        <v>2020</v>
      </c>
      <c r="H44" t="s">
        <v>179</v>
      </c>
      <c r="I44" t="s">
        <v>180</v>
      </c>
      <c r="J44" t="s">
        <v>181</v>
      </c>
    </row>
    <row r="45" spans="1:10" s="3" customFormat="1" x14ac:dyDescent="0.3">
      <c r="A45" s="3">
        <v>20200227</v>
      </c>
      <c r="B45" s="3" t="s">
        <v>18</v>
      </c>
      <c r="C45" s="3">
        <v>5978988</v>
      </c>
      <c r="D45" t="s">
        <v>182</v>
      </c>
      <c r="E45" t="str">
        <f>"9780323554527"</f>
        <v>9780323554527</v>
      </c>
      <c r="F45" t="s">
        <v>73</v>
      </c>
      <c r="G45">
        <v>2020</v>
      </c>
      <c r="H45" t="s">
        <v>183</v>
      </c>
      <c r="I45" t="s">
        <v>184</v>
      </c>
      <c r="J45" t="s">
        <v>181</v>
      </c>
    </row>
    <row r="46" spans="1:10" s="3" customFormat="1" x14ac:dyDescent="0.3">
      <c r="A46" s="3">
        <v>20200227</v>
      </c>
      <c r="B46" s="3" t="s">
        <v>18</v>
      </c>
      <c r="C46" s="3">
        <v>5978993</v>
      </c>
      <c r="D46" t="s">
        <v>185</v>
      </c>
      <c r="E46" t="str">
        <f>"9780323594974"</f>
        <v>9780323594974</v>
      </c>
      <c r="F46" t="s">
        <v>32</v>
      </c>
      <c r="G46">
        <v>2019</v>
      </c>
      <c r="H46" t="s">
        <v>186</v>
      </c>
      <c r="I46" t="s">
        <v>187</v>
      </c>
      <c r="J46" t="s">
        <v>188</v>
      </c>
    </row>
    <row r="47" spans="1:10" s="3" customFormat="1" x14ac:dyDescent="0.3">
      <c r="A47" s="3">
        <v>20200227</v>
      </c>
      <c r="B47" s="3" t="s">
        <v>18</v>
      </c>
      <c r="C47" s="3">
        <v>5978995</v>
      </c>
      <c r="D47" t="s">
        <v>189</v>
      </c>
      <c r="E47" t="str">
        <f>"9780323598019"</f>
        <v>9780323598019</v>
      </c>
      <c r="F47" t="s">
        <v>73</v>
      </c>
      <c r="G47">
        <v>2020</v>
      </c>
      <c r="H47" t="s">
        <v>190</v>
      </c>
      <c r="I47" t="s">
        <v>191</v>
      </c>
      <c r="J47" t="s">
        <v>181</v>
      </c>
    </row>
    <row r="48" spans="1:10" s="3" customFormat="1" x14ac:dyDescent="0.3">
      <c r="A48" s="3">
        <v>20200227</v>
      </c>
      <c r="B48" s="3" t="s">
        <v>18</v>
      </c>
      <c r="C48" s="3">
        <v>5978996</v>
      </c>
      <c r="D48" t="s">
        <v>192</v>
      </c>
      <c r="E48" t="str">
        <f>"9780323533126"</f>
        <v>9780323533126</v>
      </c>
      <c r="F48" t="s">
        <v>73</v>
      </c>
      <c r="G48">
        <v>2020</v>
      </c>
      <c r="H48" t="s">
        <v>193</v>
      </c>
      <c r="I48" t="s">
        <v>194</v>
      </c>
      <c r="J48" t="s">
        <v>195</v>
      </c>
    </row>
    <row r="49" spans="1:10" s="3" customFormat="1" x14ac:dyDescent="0.3">
      <c r="A49" s="3">
        <v>20200227</v>
      </c>
      <c r="B49" s="3" t="s">
        <v>18</v>
      </c>
      <c r="C49" s="3">
        <v>5978997</v>
      </c>
      <c r="D49" t="s">
        <v>196</v>
      </c>
      <c r="E49" t="str">
        <f>"9780323554442"</f>
        <v>9780323554442</v>
      </c>
      <c r="F49" t="s">
        <v>73</v>
      </c>
      <c r="G49">
        <v>2020</v>
      </c>
      <c r="H49" t="s">
        <v>197</v>
      </c>
      <c r="I49" t="s">
        <v>198</v>
      </c>
      <c r="J49" t="s">
        <v>199</v>
      </c>
    </row>
    <row r="50" spans="1:10" s="3" customFormat="1" x14ac:dyDescent="0.3">
      <c r="A50" s="3">
        <v>20200227</v>
      </c>
      <c r="B50" s="3" t="s">
        <v>18</v>
      </c>
      <c r="C50" s="3">
        <v>5981843</v>
      </c>
      <c r="D50" t="s">
        <v>200</v>
      </c>
      <c r="E50" t="str">
        <f>"9781138196391"</f>
        <v>9781138196391</v>
      </c>
      <c r="F50" t="s">
        <v>10</v>
      </c>
      <c r="G50">
        <v>2020</v>
      </c>
      <c r="H50" t="s">
        <v>201</v>
      </c>
      <c r="I50"/>
      <c r="J50"/>
    </row>
    <row r="51" spans="1:10" s="3" customFormat="1" x14ac:dyDescent="0.3">
      <c r="A51" s="3">
        <v>20200227</v>
      </c>
      <c r="B51" s="3" t="s">
        <v>18</v>
      </c>
      <c r="C51" s="3">
        <v>6001842</v>
      </c>
      <c r="D51" t="s">
        <v>202</v>
      </c>
      <c r="E51" t="str">
        <f>"9781789245707"</f>
        <v>9781789245707</v>
      </c>
      <c r="F51" t="s">
        <v>159</v>
      </c>
      <c r="G51">
        <v>2019</v>
      </c>
      <c r="H51" t="s">
        <v>203</v>
      </c>
      <c r="I51"/>
      <c r="J51"/>
    </row>
    <row r="52" spans="1:10" s="3" customFormat="1" x14ac:dyDescent="0.3">
      <c r="D52"/>
      <c r="E52"/>
      <c r="F52"/>
      <c r="G52"/>
      <c r="H52"/>
      <c r="I52"/>
      <c r="J52"/>
    </row>
    <row r="53" spans="1:10" s="3" customFormat="1" x14ac:dyDescent="0.3">
      <c r="D53"/>
      <c r="E53"/>
      <c r="F53"/>
      <c r="G53"/>
      <c r="H53"/>
      <c r="I53"/>
      <c r="J53"/>
    </row>
    <row r="54" spans="1:10" s="3" customFormat="1" x14ac:dyDescent="0.3">
      <c r="D54"/>
      <c r="E54"/>
      <c r="F54"/>
      <c r="G54"/>
      <c r="H54"/>
      <c r="I54"/>
      <c r="J54"/>
    </row>
    <row r="55" spans="1:10" s="3" customFormat="1" x14ac:dyDescent="0.3">
      <c r="D55"/>
      <c r="E55"/>
      <c r="F55"/>
      <c r="G55"/>
      <c r="H55"/>
      <c r="I55"/>
      <c r="J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2020-06-05T20:08:08Z</dcterms:modified>
</cp:coreProperties>
</file>