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DDF38AE3-39CA-432F-A9A1-0D80DB83F8B7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<sst xmlns="http://schemas.openxmlformats.org/spreadsheetml/2006/main" count="297" uniqueCount="224">
  <si>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</si>
  <si>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</si>
  <si>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</si>
  <si>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</si>
  <si>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</si>
  <si>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</si>
  <si>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</si>
  <si>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</si>
  <si>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</si>
  <si>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</si>
  <si>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</si>
  <si>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H1-970.9</t>
  </si>
  <si>
    <t>Lexington Books</t>
  </si>
  <si>
    <t>Palgrave Macmillan UK</t>
  </si>
  <si>
    <t>JA1-92</t>
  </si>
  <si>
    <t>Princeton University Press</t>
  </si>
  <si>
    <t>John Wiley &amp; Sons, Incorporated</t>
  </si>
  <si>
    <t>Oxford University Press USA - OSO</t>
  </si>
  <si>
    <t>Bloomsbury Publishing Plc</t>
  </si>
  <si>
    <t>University of Chicago Press</t>
  </si>
  <si>
    <t>Palgrave Macmillan US</t>
  </si>
  <si>
    <t>Cambridge Scholars Publisher</t>
  </si>
  <si>
    <t>BRILL</t>
  </si>
  <si>
    <t>Springer International Publishing AG</t>
  </si>
  <si>
    <t>Guilford Publications</t>
  </si>
  <si>
    <t>Rowman &amp; Littlefield Publishers</t>
  </si>
  <si>
    <t>BF1-990</t>
  </si>
  <si>
    <t>Elsevier Science &amp; Technology</t>
  </si>
  <si>
    <t>HF4999.2-6182</t>
  </si>
  <si>
    <t>Rowman &amp; Littlefield International</t>
  </si>
  <si>
    <t>The New Press</t>
  </si>
  <si>
    <t>SAGE Publications</t>
  </si>
  <si>
    <t>Sustaining Prosperity, Nature and Wellbeing : What Do the Indicators Tell Us?</t>
  </si>
  <si>
    <t>Bartelmus, Peter L. P.</t>
  </si>
  <si>
    <t>HC79.E5 .B378 2018</t>
  </si>
  <si>
    <t>Environmental economics. ; Sustainable development-Economic aspects. ; Economic development-Environmental aspects.</t>
  </si>
  <si>
    <t>New Society Publishers</t>
  </si>
  <si>
    <t>Kogan Page, Limited</t>
  </si>
  <si>
    <t>Edward Elgar Publishing Limited</t>
  </si>
  <si>
    <t>CAB International</t>
  </si>
  <si>
    <t>Wellbeing</t>
  </si>
  <si>
    <t>Wellmania : Misadventures in the Search for Wellness</t>
  </si>
  <si>
    <t>Schwartz Publishing Pty, Limited</t>
  </si>
  <si>
    <t>Delaney, Brigid</t>
  </si>
  <si>
    <t>GV481.D453 2017</t>
  </si>
  <si>
    <t>Physical fitness.</t>
  </si>
  <si>
    <t>Subjective Well-Being and Life Satisfaction</t>
  </si>
  <si>
    <t>Maddux, James E.</t>
  </si>
  <si>
    <t>BF575.H27 .S835 2018</t>
  </si>
  <si>
    <t>Interpersonal relations. ; Emotions. ; Happiness. ; Well-being.</t>
  </si>
  <si>
    <t>Governing Human Well-Being : Domestic and International Determinants</t>
  </si>
  <si>
    <t>Bellinger, Nisha</t>
  </si>
  <si>
    <t>Social indicators. ; Well-being-Political aspects.</t>
  </si>
  <si>
    <t>Advances in Well-Being : Toward a Better World</t>
  </si>
  <si>
    <t>Estes, Richard J.;Sirgy, M. Joseph</t>
  </si>
  <si>
    <t>HN25 .E884 2018</t>
  </si>
  <si>
    <t>Social indicators. ; Economic indicators. ; Quality of life. ; Well-being.</t>
  </si>
  <si>
    <t>Redefining Success in America : A New Theory of Happiness and Human Development</t>
  </si>
  <si>
    <t>Kaufman, Michael</t>
  </si>
  <si>
    <t>BF637</t>
  </si>
  <si>
    <t>The Social Psychology of Living Well</t>
  </si>
  <si>
    <t>Forgas, Joseph P.;Baumeister, Roy F.</t>
  </si>
  <si>
    <t>BF575.H27 S63 2018</t>
  </si>
  <si>
    <t>Happiness. ; Well-being. ; Quality of life-Psychological aspects.</t>
  </si>
  <si>
    <t>Mindful Alignment : Foundations of Educator Flourishing</t>
  </si>
  <si>
    <t>Cherkowski, Sabre;Hanson, Kelly;Walker, Keith</t>
  </si>
  <si>
    <t>LB1025.3 .C447 2018</t>
  </si>
  <si>
    <t>Reflective teaching. ; Mindfulness (Psychology)</t>
  </si>
  <si>
    <t>The Science of Stress Management : A Guide to Best Practices for Better Well-Being</t>
  </si>
  <si>
    <t>Dasgupta, Amitava</t>
  </si>
  <si>
    <t>An Economy of Well-Being : Common-sense tools for building genuine wealth and happiness</t>
  </si>
  <si>
    <t>Anielski, Mark</t>
  </si>
  <si>
    <t>HB74.P8 A55 2018</t>
  </si>
  <si>
    <t>Economics-Psychological aspects. ; Well-being-Economic aspects. ; Happiness-Economic aspects. ; Wealth.</t>
  </si>
  <si>
    <t>Why Worry about Future Generations?</t>
  </si>
  <si>
    <t>Scheffler, Samuel</t>
  </si>
  <si>
    <t>HM726 .S344 2018</t>
  </si>
  <si>
    <t>Intergenerational relations-Moral and ethical aspects. ; Social ethics. ; Generations-Moral and ethical aspects.</t>
  </si>
  <si>
    <t>An Introduction to Emotional Intelligence</t>
  </si>
  <si>
    <t>Dacre Pool, Lorraine;Qualter, Pamela</t>
  </si>
  <si>
    <t>BF576 .I587 2018</t>
  </si>
  <si>
    <t>Emotional intelligence.</t>
  </si>
  <si>
    <t>Contemporary Masculinities : Embodiment, Emotion and Wellbeing</t>
  </si>
  <si>
    <t>Gough, Brendan</t>
  </si>
  <si>
    <t>Masculinity.</t>
  </si>
  <si>
    <t>The Mindful Self-Compassion Workbook : A Proven Way to Accept Yourself, Build Inner Strength, and Thrive</t>
  </si>
  <si>
    <t>Neff, Kristin;Germer, Christopher</t>
  </si>
  <si>
    <t>BF575.S37 .N443 2018</t>
  </si>
  <si>
    <t>Compassion. ; Self-acceptance. ; Security (Psychology)</t>
  </si>
  <si>
    <t>Sustainability, Wellbeing and the Posthuman Turn</t>
  </si>
  <si>
    <t>Smith, Thomas S. J.</t>
  </si>
  <si>
    <t>Sustainable living.</t>
  </si>
  <si>
    <t>Aware : The Science and Practice of Presence -- a Complete Guide to the Groundbreaking Wheel of Awareness Meditation Practice</t>
  </si>
  <si>
    <t>Scribe Publications</t>
  </si>
  <si>
    <t>Siegel, Daniel J.</t>
  </si>
  <si>
    <t>BF637.S4 .S544 2018</t>
  </si>
  <si>
    <t>Self-actualization (Psychology) ; Mindfulness (Psychology) ; Meditation.</t>
  </si>
  <si>
    <t>Your Health at Work : An Indispensable Guide to Physical and Mental Wellbeing</t>
  </si>
  <si>
    <t>Trades Union Congress Staff;Allen, Becky;Fidderman, Howard</t>
  </si>
  <si>
    <t>HD7695 .A454 2018</t>
  </si>
  <si>
    <t>Industrial hygiene-Great Britain. ; Work-Physiological aspects.</t>
  </si>
  <si>
    <t>How to Be Happy : Overcoming Mind Problems</t>
  </si>
  <si>
    <t>Anaphora Literary Press</t>
  </si>
  <si>
    <t>Jos, C. J.;Faktorovich, Anna;Anaphora Literary Press</t>
  </si>
  <si>
    <t>Tourism, Health, Wellbeing and Protected Areas</t>
  </si>
  <si>
    <t>Azara, Iride;Michopoulou, Eleni;Niccolini, Federico;Taff, B. Derrick;Clarke, Alan</t>
  </si>
  <si>
    <t>G156.5.E58 .T687 2018</t>
  </si>
  <si>
    <t>Tourism-Environmental aspects. ; Ecotourism. ; Tourism-Health aspects.</t>
  </si>
  <si>
    <t>Happiness at Work : Mindfulness, Analysis and Well-being</t>
  </si>
  <si>
    <t>Anand, R.</t>
  </si>
  <si>
    <t>HF5549.5.J63 .A536 2018</t>
  </si>
  <si>
    <t>Job satisfaction. ; Stress management. ; Mind and body. ; Meditations.</t>
  </si>
  <si>
    <t>The Wellbeing Workout : How to Manage Stress and Develop Resilience</t>
  </si>
  <si>
    <t>Hughes, Rick;Kinder, Andrew;Cooper, Cary L.</t>
  </si>
  <si>
    <t>Stress (Psychology)-Alternative treatment.</t>
  </si>
  <si>
    <t>Well-Being As Value Fulfillment : How We Can Help Each Other to Live Well</t>
  </si>
  <si>
    <t>Tiberius, Valerie</t>
  </si>
  <si>
    <t>Mental Health and Well-Being : Alternatives to the Medical Model</t>
  </si>
  <si>
    <t>Thompson, Neil</t>
  </si>
  <si>
    <t>RC454 .T466 2019</t>
  </si>
  <si>
    <t>Mindfulness for Students : A Curriculum for Grades 3-8</t>
  </si>
  <si>
    <t>Fuchs, Wendy</t>
  </si>
  <si>
    <t>LB1072 .F834 2018</t>
  </si>
  <si>
    <t>Affective education. ; Mindfulness (Psychology) ; Emotions and cognition. ; Emotional intelligence-Study and teaching (Elementary) ; Emotional intelligence-Study and teaching (Secondary)</t>
  </si>
  <si>
    <t>Tourism and Wellness : Travel for the Good of All?</t>
  </si>
  <si>
    <t>Grimwood, Bryan S. R.;Mair, Heather;Caton, Kellee;Muldoon, Meghan;Munar, Ana María;Alsop, Jason (Gaagwiis);Benjamin, Stefanie;Boluk, Karla;Carr, Anna;Caton, Kellee</t>
  </si>
  <si>
    <t>Life's Values : Pleasure, Happiness, Well-Being, and Meaning</t>
  </si>
  <si>
    <t>Goldman, Alan H.</t>
  </si>
  <si>
    <t>BD232 .G653 2018</t>
  </si>
  <si>
    <t>Values. ; Meaning (Psychology)</t>
  </si>
  <si>
    <t>Belonging: Rethinking Inclusive Practices to Support Well-Being and Identity</t>
  </si>
  <si>
    <t>Guerin, Annie;McMenamin, Trish</t>
  </si>
  <si>
    <t>LB1084.5 .B456 2019</t>
  </si>
  <si>
    <t>School belonging-New Zealand. ; Inclusive education-New Zealand.</t>
  </si>
  <si>
    <t>Sounding the Alarm in the Schoolhouse : Safety, Security, and Student Well-Being</t>
  </si>
  <si>
    <t>Young, Nicholas D.;Michael, Christine N.;Smolinski, Jennifer A.</t>
  </si>
  <si>
    <t>LB2864.5 .Y686 2019</t>
  </si>
  <si>
    <t>Schools-United States-Safety measures. ; Schools-United States-Security measures. ; School violence-United States-Prevention. ; School environment-United States. ; Students-Mental health-United States.</t>
  </si>
  <si>
    <t>Wellbeing in the Primary Classroom : A Practical Guide to Teaching Happiness</t>
  </si>
  <si>
    <t>Bethune, Adrian;Seldon, Anthony</t>
  </si>
  <si>
    <t>LB1587.A3 .B484 2018</t>
  </si>
  <si>
    <t>Health education (Elementary) ; Education, Elementary-Activity programs. ; Classroom environment.</t>
  </si>
  <si>
    <t>Psychology for a Better World : A Cross-Cultural Anthology on Emotional Well-Being</t>
  </si>
  <si>
    <t>Regmi, Murari Prasad;Schmaling, Karen;Sochos, Antigonos</t>
  </si>
  <si>
    <t>BF637.S4 .P793 2019</t>
  </si>
  <si>
    <t>Self-actualization (Psychology) ; Conduct of life.</t>
  </si>
  <si>
    <t>Mental Health and Well-Being Interventions in Sport : Research, Theory and Practice</t>
  </si>
  <si>
    <t>Leavey, Gerard;Breslin, Gavin</t>
  </si>
  <si>
    <t>GV706.4 .M468 2019</t>
  </si>
  <si>
    <t>Sports-Psychological aspects-Case studies. ; Exercise-Psychological aspects-Case studies. ; Athletes-Mental health-Case studies.</t>
  </si>
  <si>
    <t>For Good Measure : An Agenda for Moving Beyond GDP</t>
  </si>
  <si>
    <t>Stiglitz, Joseph E.</t>
  </si>
  <si>
    <t>HN25 .F67 2019</t>
  </si>
  <si>
    <t>The First 2 Hours : Make Better Use of Your Most Valuable Time</t>
  </si>
  <si>
    <t>McGeorge, Donna</t>
  </si>
  <si>
    <t>HD69.T54 .M344 2019</t>
  </si>
  <si>
    <t>Time management.</t>
  </si>
  <si>
    <t>A Student's Guide to Self-Care</t>
  </si>
  <si>
    <t>Cognella Press</t>
  </si>
  <si>
    <t>Parsons, Richard;Sangganjanavanich, Varunee Faii;Testa, Daniel S.</t>
  </si>
  <si>
    <t>HQ2037 .T478 2018</t>
  </si>
  <si>
    <t>Life skills-Handbooks, manuals, etc. ; College students-Care.</t>
  </si>
  <si>
    <t>Wellbeing at Work : How to Design, Implement and Evaluate an Effective Strategy</t>
  </si>
  <si>
    <t>Hesketh, Ian;Cooper, Cary</t>
  </si>
  <si>
    <t>HF5548.85 .H475 2019</t>
  </si>
  <si>
    <t>Job stress. ; Quality of work life. ; Personnel management.</t>
  </si>
  <si>
    <t>Mindfulness-Based Intervention Research : Characteristics, Approaches, and Developments</t>
  </si>
  <si>
    <t>Krägeloh, Christian U.;Henning, Marcus A.;Medvedev, Oleg N.;Feng, Xuan Joanna;Moir, Fiona;Billington, Rex;Siegert, Richard J.</t>
  </si>
  <si>
    <t>RC480.5 .K734 2019</t>
  </si>
  <si>
    <t>Chinese Discourses on Happiness</t>
  </si>
  <si>
    <t>Hong Kong University Press</t>
  </si>
  <si>
    <t>Wielander, Gerda;Hird, Derek</t>
  </si>
  <si>
    <t>BF575.H27 .C456 2018</t>
  </si>
  <si>
    <t>Happiness-China.</t>
  </si>
  <si>
    <t>Tame Your Anxiety : Rewiring Your Brain for Happiness</t>
  </si>
  <si>
    <t>Breuning, Loretta Graziano, PhD</t>
  </si>
  <si>
    <t>QP401 .G739 2019</t>
  </si>
  <si>
    <t>Happiness-Physiological aspects. ; Anxiety-Treatment-Popular works. ; Neurotransmitters-Popular works.</t>
  </si>
  <si>
    <t>Psychosocial Health and Well-Being in High-Level Athletes</t>
  </si>
  <si>
    <t>Galli, Nick</t>
  </si>
  <si>
    <t>GV706.4 .G355 2019</t>
  </si>
  <si>
    <t>Athletes-Psychology. ; Athletes-Mental health. ; Sports-Psychological aspects. ; Sports-Physiological aspects.</t>
  </si>
  <si>
    <t>Mindfulness : Ancient Wisdom Meets Modern Psychology</t>
  </si>
  <si>
    <t>Feldman, Christina;Kuyken, Willem;Segal, Zindel V.</t>
  </si>
  <si>
    <t>The Shaping of Us : How Everyday Spaces Structure Our Lives, Behavior, and Well-Being</t>
  </si>
  <si>
    <t>Trinity University Press</t>
  </si>
  <si>
    <t>Bernheimer, Lily</t>
  </si>
  <si>
    <t>BF353 .B47 2019</t>
  </si>
  <si>
    <t>Environmental psychology.</t>
  </si>
  <si>
    <t>Wellbeing and Aspirational Culture</t>
  </si>
  <si>
    <t>Moore, Kevin</t>
  </si>
  <si>
    <t>Psychology, Applied.</t>
  </si>
  <si>
    <t>Teaching the Mindful Self-Compassion Program : A Guide for Professionals</t>
  </si>
  <si>
    <t>Germer, Christopher;Neff, Kristin</t>
  </si>
  <si>
    <t>BF575.S37 .G476 2019</t>
  </si>
  <si>
    <t>Self-acceptance.</t>
  </si>
  <si>
    <t>Well-Being as a Multidimensional Concept : Understanding Connections among Culture, Community, and Health</t>
  </si>
  <si>
    <t>Page-Reeves, Janet M.;Andazola, John;Andrews, Courtney;Davis, Melinda;deMaría , Jaelyn;Dillon, Kristen;Edwards, Alicia;Gopman, Sarah;Guzman, C. Estela Vasquez;Hannigan, Gale G.</t>
  </si>
  <si>
    <t>HN25 .W455 2019</t>
  </si>
  <si>
    <t>Well-being. ; Health. ; Happiness.</t>
  </si>
  <si>
    <t>The Origins of Happiness : The Science of Well-Being over the Life Course</t>
  </si>
  <si>
    <t>Clark, Andrew;Flèche, Sarah;Layard, Richard;Powdthavee, Nattavudh;Ward, George;Clark, Andrew</t>
  </si>
  <si>
    <t>BF575.H27 .C537 2019</t>
  </si>
  <si>
    <t>Happiness.</t>
  </si>
  <si>
    <t>Wellbeing in Interiors : Philosophy, Design and Value in Practice</t>
  </si>
  <si>
    <t>RIBA Publications</t>
  </si>
  <si>
    <t>Grigoriou, Elina;Francis, Richard</t>
  </si>
  <si>
    <t>NK2113 .G754 2019</t>
  </si>
  <si>
    <t>Interior decoration-Psychological aspects. ; Well-being.</t>
  </si>
  <si>
    <t>Learned Mindfulness : Physician Engagement and M. D. Wellness</t>
  </si>
  <si>
    <t>Ninivaggi, Frank John</t>
  </si>
  <si>
    <t>BF637.M56 .N565 2020</t>
  </si>
  <si>
    <t>Mindfulness (Psychology) ; Physicians-Psychology.</t>
  </si>
  <si>
    <t>From Depression to Happiness : A Positive Psychiatry Prescription for Life after Depression</t>
  </si>
  <si>
    <t>Messias, Erick</t>
  </si>
  <si>
    <t>RC537 .M477 2019</t>
  </si>
  <si>
    <t>Depressed persons-Rehabilitation. ; Positive psychology.</t>
  </si>
  <si>
    <t>Handbook of Research Methods on the Quality of Working Lives</t>
  </si>
  <si>
    <t>Wheatley, Daniel</t>
  </si>
  <si>
    <t>HD6955 .H363 2019</t>
  </si>
  <si>
    <t>Quality of work life.</t>
  </si>
  <si>
    <t>Psychotherapy, Mindfulness and Buddhist Meditation</t>
  </si>
  <si>
    <t>Giraldi, Tullio</t>
  </si>
  <si>
    <t>Critical psychology.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</si>
</sst>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1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20200130</v>
      </c>
      <c r="B2" s="3" t="s">
        <v>40</v>
      </c>
      <c r="C2" s="4">
        <v>4784100</v>
      </c>
      <c r="D2" t="s">
        <v>41</v>
      </c>
      <c r="E2" t="str">
        <f>"9781925203165"</f>
        <v>9781925203165</v>
      </c>
      <c r="F2" t="s">
        <v>42</v>
      </c>
      <c r="G2">
        <v>2017</v>
      </c>
      <c r="H2" t="s">
        <v>43</v>
      </c>
      <c r="I2" t="s">
        <v>44</v>
      </c>
      <c r="J2" t="s">
        <v>45</v>
      </c>
    </row>
    <row r="3" spans="1:10" s="3" customFormat="1" x14ac:dyDescent="0.3">
      <c r="A3" s="3">
        <v>20200130</v>
      </c>
      <c r="B3" s="3" t="s">
        <v>40</v>
      </c>
      <c r="C3" s="4">
        <v>5191162</v>
      </c>
      <c r="D3" t="s">
        <v>46</v>
      </c>
      <c r="E3" t="str">
        <f>"9781351231862"</f>
        <v>9781351231862</v>
      </c>
      <c r="F3" t="s">
        <v>10</v>
      </c>
      <c r="G3">
        <v>2018</v>
      </c>
      <c r="H3" t="s">
        <v>47</v>
      </c>
      <c r="I3" t="s">
        <v>48</v>
      </c>
      <c r="J3" t="s">
        <v>49</v>
      </c>
    </row>
    <row r="4" spans="1:10" s="3" customFormat="1" x14ac:dyDescent="0.3">
      <c r="A4" s="3">
        <v>20200130</v>
      </c>
      <c r="B4" s="3" t="s">
        <v>40</v>
      </c>
      <c r="C4" s="4">
        <v>5191282</v>
      </c>
      <c r="D4" t="s">
        <v>50</v>
      </c>
      <c r="E4" t="str">
        <f>"9783319653914"</f>
        <v>9783319653914</v>
      </c>
      <c r="F4" t="s">
        <v>20</v>
      </c>
      <c r="G4">
        <v>2018</v>
      </c>
      <c r="H4" t="s">
        <v>51</v>
      </c>
      <c r="I4" t="s">
        <v>14</v>
      </c>
      <c r="J4" t="s">
        <v>52</v>
      </c>
    </row>
    <row r="5" spans="1:10" s="3" customFormat="1" x14ac:dyDescent="0.3">
      <c r="A5" s="3">
        <v>20200130</v>
      </c>
      <c r="B5" s="3" t="s">
        <v>40</v>
      </c>
      <c r="C5" s="4">
        <v>5205940</v>
      </c>
      <c r="D5" t="s">
        <v>53</v>
      </c>
      <c r="E5" t="str">
        <f>"9781786603487"</f>
        <v>9781786603487</v>
      </c>
      <c r="F5" t="s">
        <v>29</v>
      </c>
      <c r="G5">
        <v>2018</v>
      </c>
      <c r="H5" t="s">
        <v>54</v>
      </c>
      <c r="I5" t="s">
        <v>55</v>
      </c>
      <c r="J5" t="s">
        <v>56</v>
      </c>
    </row>
    <row r="6" spans="1:10" s="3" customFormat="1" x14ac:dyDescent="0.3">
      <c r="A6" s="3">
        <v>20200130</v>
      </c>
      <c r="B6" s="3" t="s">
        <v>40</v>
      </c>
      <c r="C6" s="4">
        <v>5216424</v>
      </c>
      <c r="D6" t="s">
        <v>57</v>
      </c>
      <c r="E6" t="str">
        <f>"9780226550299"</f>
        <v>9780226550299</v>
      </c>
      <c r="F6" t="s">
        <v>19</v>
      </c>
      <c r="G6">
        <v>2019</v>
      </c>
      <c r="H6" t="s">
        <v>58</v>
      </c>
      <c r="I6" t="s">
        <v>59</v>
      </c>
      <c r="J6"/>
    </row>
    <row r="7" spans="1:10" s="3" customFormat="1" x14ac:dyDescent="0.3">
      <c r="A7" s="3">
        <v>20200130</v>
      </c>
      <c r="B7" s="3" t="s">
        <v>40</v>
      </c>
      <c r="C7" s="4">
        <v>5259963</v>
      </c>
      <c r="D7" t="s">
        <v>60</v>
      </c>
      <c r="E7" t="str">
        <f>"9781351189699"</f>
        <v>9781351189699</v>
      </c>
      <c r="F7" t="s">
        <v>10</v>
      </c>
      <c r="G7">
        <v>2018</v>
      </c>
      <c r="H7" t="s">
        <v>61</v>
      </c>
      <c r="I7" t="s">
        <v>62</v>
      </c>
      <c r="J7" t="s">
        <v>63</v>
      </c>
    </row>
    <row r="8" spans="1:10" s="3" customFormat="1" x14ac:dyDescent="0.3">
      <c r="A8" s="3">
        <v>20200130</v>
      </c>
      <c r="B8" s="3" t="s">
        <v>40</v>
      </c>
      <c r="C8" s="4">
        <v>5288445</v>
      </c>
      <c r="D8" t="s">
        <v>64</v>
      </c>
      <c r="E8" t="str">
        <f>"9781498570794"</f>
        <v>9781498570794</v>
      </c>
      <c r="F8" t="s">
        <v>12</v>
      </c>
      <c r="G8">
        <v>2018</v>
      </c>
      <c r="H8" t="s">
        <v>65</v>
      </c>
      <c r="I8" t="s">
        <v>66</v>
      </c>
      <c r="J8" t="s">
        <v>67</v>
      </c>
    </row>
    <row r="9" spans="1:10" s="3" customFormat="1" x14ac:dyDescent="0.3">
      <c r="A9" s="3">
        <v>20200130</v>
      </c>
      <c r="B9" s="3" t="s">
        <v>40</v>
      </c>
      <c r="C9" s="4">
        <v>5311584</v>
      </c>
      <c r="D9" t="s">
        <v>68</v>
      </c>
      <c r="E9" t="str">
        <f>"9781538101216"</f>
        <v>9781538101216</v>
      </c>
      <c r="F9" t="s">
        <v>25</v>
      </c>
      <c r="G9">
        <v>2018</v>
      </c>
      <c r="H9" t="s">
        <v>69</v>
      </c>
      <c r="I9"/>
      <c r="J9"/>
    </row>
    <row r="10" spans="1:10" s="3" customFormat="1" x14ac:dyDescent="0.3">
      <c r="A10" s="3">
        <v>20200130</v>
      </c>
      <c r="B10" s="3" t="s">
        <v>40</v>
      </c>
      <c r="C10" s="4">
        <v>5317180</v>
      </c>
      <c r="D10" t="s">
        <v>70</v>
      </c>
      <c r="E10" t="str">
        <f>"9781550926668"</f>
        <v>9781550926668</v>
      </c>
      <c r="F10" t="s">
        <v>36</v>
      </c>
      <c r="G10">
        <v>2018</v>
      </c>
      <c r="H10" t="s">
        <v>71</v>
      </c>
      <c r="I10" t="s">
        <v>72</v>
      </c>
      <c r="J10" t="s">
        <v>73</v>
      </c>
    </row>
    <row r="11" spans="1:10" s="3" customFormat="1" x14ac:dyDescent="0.3">
      <c r="A11" s="3">
        <v>20200130</v>
      </c>
      <c r="B11" s="3" t="s">
        <v>40</v>
      </c>
      <c r="C11" s="4">
        <v>5346292</v>
      </c>
      <c r="D11" t="s">
        <v>74</v>
      </c>
      <c r="E11" t="str">
        <f>"9780192523945"</f>
        <v>9780192523945</v>
      </c>
      <c r="F11" t="s">
        <v>17</v>
      </c>
      <c r="G11">
        <v>2018</v>
      </c>
      <c r="H11" t="s">
        <v>75</v>
      </c>
      <c r="I11" t="s">
        <v>76</v>
      </c>
      <c r="J11" t="s">
        <v>77</v>
      </c>
    </row>
    <row r="12" spans="1:10" s="3" customFormat="1" x14ac:dyDescent="0.3">
      <c r="A12" s="3">
        <v>20200130</v>
      </c>
      <c r="B12" s="3" t="s">
        <v>40</v>
      </c>
      <c r="C12" s="4">
        <v>5349068</v>
      </c>
      <c r="D12" t="s">
        <v>78</v>
      </c>
      <c r="E12" t="str">
        <f>"9781119114437"</f>
        <v>9781119114437</v>
      </c>
      <c r="F12" t="s">
        <v>16</v>
      </c>
      <c r="G12">
        <v>2018</v>
      </c>
      <c r="H12" t="s">
        <v>79</v>
      </c>
      <c r="I12" t="s">
        <v>80</v>
      </c>
      <c r="J12" t="s">
        <v>81</v>
      </c>
    </row>
    <row r="13" spans="1:10" s="3" customFormat="1" x14ac:dyDescent="0.3">
      <c r="A13" s="3">
        <v>20200130</v>
      </c>
      <c r="B13" s="3" t="s">
        <v>40</v>
      </c>
      <c r="C13" s="4">
        <v>5356077</v>
      </c>
      <c r="D13" t="s">
        <v>82</v>
      </c>
      <c r="E13" t="str">
        <f>"9783319788197"</f>
        <v>9783319788197</v>
      </c>
      <c r="F13" t="s">
        <v>13</v>
      </c>
      <c r="G13">
        <v>2018</v>
      </c>
      <c r="H13" t="s">
        <v>83</v>
      </c>
      <c r="I13" t="s">
        <v>26</v>
      </c>
      <c r="J13" t="s">
        <v>84</v>
      </c>
    </row>
    <row r="14" spans="1:10" s="3" customFormat="1" x14ac:dyDescent="0.3">
      <c r="A14" s="3">
        <v>20200130</v>
      </c>
      <c r="B14" s="3" t="s">
        <v>40</v>
      </c>
      <c r="C14" s="4">
        <v>5394133</v>
      </c>
      <c r="D14" t="s">
        <v>32</v>
      </c>
      <c r="E14" t="str">
        <f>"9781351140584"</f>
        <v>9781351140584</v>
      </c>
      <c r="F14" t="s">
        <v>10</v>
      </c>
      <c r="G14">
        <v>2018</v>
      </c>
      <c r="H14" t="s">
        <v>33</v>
      </c>
      <c r="I14" t="s">
        <v>34</v>
      </c>
      <c r="J14" t="s">
        <v>35</v>
      </c>
    </row>
    <row r="15" spans="1:10" s="3" customFormat="1" x14ac:dyDescent="0.3">
      <c r="A15" s="3">
        <v>20200130</v>
      </c>
      <c r="B15" s="3" t="s">
        <v>40</v>
      </c>
      <c r="C15" s="4">
        <v>5436149</v>
      </c>
      <c r="D15" t="s">
        <v>85</v>
      </c>
      <c r="E15" t="str">
        <f>"9781462535668"</f>
        <v>9781462535668</v>
      </c>
      <c r="F15" t="s">
        <v>24</v>
      </c>
      <c r="G15">
        <v>2018</v>
      </c>
      <c r="H15" t="s">
        <v>86</v>
      </c>
      <c r="I15" t="s">
        <v>87</v>
      </c>
      <c r="J15" t="s">
        <v>88</v>
      </c>
    </row>
    <row r="16" spans="1:10" s="3" customFormat="1" x14ac:dyDescent="0.3">
      <c r="A16" s="3">
        <v>20200130</v>
      </c>
      <c r="B16" s="3" t="s">
        <v>40</v>
      </c>
      <c r="C16" s="4">
        <v>5455221</v>
      </c>
      <c r="D16" t="s">
        <v>89</v>
      </c>
      <c r="E16" t="str">
        <f>"9783319940786"</f>
        <v>9783319940786</v>
      </c>
      <c r="F16" t="s">
        <v>23</v>
      </c>
      <c r="G16">
        <v>2019</v>
      </c>
      <c r="H16" t="s">
        <v>90</v>
      </c>
      <c r="I16" t="s">
        <v>11</v>
      </c>
      <c r="J16" t="s">
        <v>91</v>
      </c>
    </row>
    <row r="17" spans="1:10" s="3" customFormat="1" x14ac:dyDescent="0.3">
      <c r="A17" s="3">
        <v>20200130</v>
      </c>
      <c r="B17" s="3" t="s">
        <v>40</v>
      </c>
      <c r="C17" s="4">
        <v>5488454</v>
      </c>
      <c r="D17" t="s">
        <v>92</v>
      </c>
      <c r="E17" t="str">
        <f>"9781925693270"</f>
        <v>9781925693270</v>
      </c>
      <c r="F17" t="s">
        <v>93</v>
      </c>
      <c r="G17">
        <v>2018</v>
      </c>
      <c r="H17" t="s">
        <v>94</v>
      </c>
      <c r="I17" t="s">
        <v>95</v>
      </c>
      <c r="J17" t="s">
        <v>96</v>
      </c>
    </row>
    <row r="18" spans="1:10" s="3" customFormat="1" x14ac:dyDescent="0.3">
      <c r="A18" s="3">
        <v>20200130</v>
      </c>
      <c r="B18" s="3" t="s">
        <v>40</v>
      </c>
      <c r="C18" s="4">
        <v>5502775</v>
      </c>
      <c r="D18" t="s">
        <v>97</v>
      </c>
      <c r="E18" t="str">
        <f>"9780749481513"</f>
        <v>9780749481513</v>
      </c>
      <c r="F18" t="s">
        <v>37</v>
      </c>
      <c r="G18">
        <v>2018</v>
      </c>
      <c r="H18" t="s">
        <v>98</v>
      </c>
      <c r="I18" t="s">
        <v>99</v>
      </c>
      <c r="J18" t="s">
        <v>100</v>
      </c>
    </row>
    <row r="19" spans="1:10" s="3" customFormat="1" x14ac:dyDescent="0.3">
      <c r="A19" s="3">
        <v>20200130</v>
      </c>
      <c r="B19" s="3" t="s">
        <v>40</v>
      </c>
      <c r="C19" s="4">
        <v>5504943</v>
      </c>
      <c r="D19" t="s">
        <v>101</v>
      </c>
      <c r="E19" t="str">
        <f>"9781681144320"</f>
        <v>9781681144320</v>
      </c>
      <c r="F19" t="s">
        <v>102</v>
      </c>
      <c r="G19">
        <v>2018</v>
      </c>
      <c r="H19" t="s">
        <v>103</v>
      </c>
      <c r="I19"/>
      <c r="J19"/>
    </row>
    <row r="20" spans="1:10" s="3" customFormat="1" x14ac:dyDescent="0.3">
      <c r="A20" s="3">
        <v>20200130</v>
      </c>
      <c r="B20" s="3" t="s">
        <v>40</v>
      </c>
      <c r="C20" s="4">
        <v>5516306</v>
      </c>
      <c r="D20" t="s">
        <v>104</v>
      </c>
      <c r="E20" t="str">
        <f>"9781786391322"</f>
        <v>9781786391322</v>
      </c>
      <c r="F20" t="s">
        <v>39</v>
      </c>
      <c r="G20">
        <v>2018</v>
      </c>
      <c r="H20" t="s">
        <v>105</v>
      </c>
      <c r="I20" t="s">
        <v>106</v>
      </c>
      <c r="J20" t="s">
        <v>107</v>
      </c>
    </row>
    <row r="21" spans="1:10" s="3" customFormat="1" x14ac:dyDescent="0.3">
      <c r="A21" s="3">
        <v>20200130</v>
      </c>
      <c r="B21" s="3" t="s">
        <v>40</v>
      </c>
      <c r="C21" s="4">
        <v>5516538</v>
      </c>
      <c r="D21" t="s">
        <v>108</v>
      </c>
      <c r="E21" t="str">
        <f>"9789352808076"</f>
        <v>9789352808076</v>
      </c>
      <c r="F21" t="s">
        <v>31</v>
      </c>
      <c r="G21">
        <v>2018</v>
      </c>
      <c r="H21" t="s">
        <v>109</v>
      </c>
      <c r="I21" t="s">
        <v>110</v>
      </c>
      <c r="J21" t="s">
        <v>111</v>
      </c>
    </row>
    <row r="22" spans="1:10" s="3" customFormat="1" x14ac:dyDescent="0.3">
      <c r="A22" s="3">
        <v>20200130</v>
      </c>
      <c r="B22" s="3" t="s">
        <v>40</v>
      </c>
      <c r="C22" s="4">
        <v>5540869</v>
      </c>
      <c r="D22" t="s">
        <v>112</v>
      </c>
      <c r="E22" t="str">
        <f>"9783319925523"</f>
        <v>9783319925523</v>
      </c>
      <c r="F22" t="s">
        <v>20</v>
      </c>
      <c r="G22">
        <v>2019</v>
      </c>
      <c r="H22" t="s">
        <v>113</v>
      </c>
      <c r="I22" t="s">
        <v>28</v>
      </c>
      <c r="J22" t="s">
        <v>114</v>
      </c>
    </row>
    <row r="23" spans="1:10" s="3" customFormat="1" x14ac:dyDescent="0.3">
      <c r="A23" s="3">
        <v>20200130</v>
      </c>
      <c r="B23" s="3" t="s">
        <v>40</v>
      </c>
      <c r="C23" s="4">
        <v>5552095</v>
      </c>
      <c r="D23" t="s">
        <v>115</v>
      </c>
      <c r="E23" t="str">
        <f>"9780192537287"</f>
        <v>9780192537287</v>
      </c>
      <c r="F23" t="s">
        <v>17</v>
      </c>
      <c r="G23">
        <v>2018</v>
      </c>
      <c r="H23" t="s">
        <v>116</v>
      </c>
      <c r="I23"/>
      <c r="J23"/>
    </row>
    <row r="24" spans="1:10" s="3" customFormat="1" x14ac:dyDescent="0.3">
      <c r="A24" s="3">
        <v>20200130</v>
      </c>
      <c r="B24" s="3" t="s">
        <v>40</v>
      </c>
      <c r="C24" s="4">
        <v>5569415</v>
      </c>
      <c r="D24" t="s">
        <v>117</v>
      </c>
      <c r="E24" t="str">
        <f>"9781351123891"</f>
        <v>9781351123891</v>
      </c>
      <c r="F24" t="s">
        <v>10</v>
      </c>
      <c r="G24">
        <v>2019</v>
      </c>
      <c r="H24" t="s">
        <v>118</v>
      </c>
      <c r="I24" t="s">
        <v>119</v>
      </c>
      <c r="J24"/>
    </row>
    <row r="25" spans="1:10" s="3" customFormat="1" x14ac:dyDescent="0.3">
      <c r="A25" s="3">
        <v>20200130</v>
      </c>
      <c r="B25" s="3" t="s">
        <v>40</v>
      </c>
      <c r="C25" s="4">
        <v>5569541</v>
      </c>
      <c r="D25" t="s">
        <v>120</v>
      </c>
      <c r="E25" t="str">
        <f>"9780429997198"</f>
        <v>9780429997198</v>
      </c>
      <c r="F25" t="s">
        <v>10</v>
      </c>
      <c r="G25">
        <v>2019</v>
      </c>
      <c r="H25" t="s">
        <v>121</v>
      </c>
      <c r="I25" t="s">
        <v>122</v>
      </c>
      <c r="J25" t="s">
        <v>123</v>
      </c>
    </row>
    <row r="26" spans="1:10" s="3" customFormat="1" x14ac:dyDescent="0.3">
      <c r="A26" s="3">
        <v>20200130</v>
      </c>
      <c r="B26" s="3" t="s">
        <v>40</v>
      </c>
      <c r="C26" s="4">
        <v>5600113</v>
      </c>
      <c r="D26" t="s">
        <v>124</v>
      </c>
      <c r="E26" t="str">
        <f>"9781498563307"</f>
        <v>9781498563307</v>
      </c>
      <c r="F26" t="s">
        <v>12</v>
      </c>
      <c r="G26">
        <v>2018</v>
      </c>
      <c r="H26" t="s">
        <v>125</v>
      </c>
      <c r="I26"/>
      <c r="J26"/>
    </row>
    <row r="27" spans="1:10" s="3" customFormat="1" x14ac:dyDescent="0.3">
      <c r="A27" s="3">
        <v>20200130</v>
      </c>
      <c r="B27" s="3" t="s">
        <v>40</v>
      </c>
      <c r="C27" s="4">
        <v>5611172</v>
      </c>
      <c r="D27" t="s">
        <v>126</v>
      </c>
      <c r="E27" t="str">
        <f>"9780192565273"</f>
        <v>9780192565273</v>
      </c>
      <c r="F27" t="s">
        <v>17</v>
      </c>
      <c r="G27">
        <v>2018</v>
      </c>
      <c r="H27" t="s">
        <v>127</v>
      </c>
      <c r="I27" t="s">
        <v>128</v>
      </c>
      <c r="J27" t="s">
        <v>129</v>
      </c>
    </row>
    <row r="28" spans="1:10" s="3" customFormat="1" x14ac:dyDescent="0.3">
      <c r="A28" s="3">
        <v>20200130</v>
      </c>
      <c r="B28" s="3" t="s">
        <v>40</v>
      </c>
      <c r="C28" s="4">
        <v>5615313</v>
      </c>
      <c r="D28" t="s">
        <v>130</v>
      </c>
      <c r="E28" t="str">
        <f>"9789004388420"</f>
        <v>9789004388420</v>
      </c>
      <c r="F28" t="s">
        <v>22</v>
      </c>
      <c r="G28">
        <v>2019</v>
      </c>
      <c r="H28" t="s">
        <v>131</v>
      </c>
      <c r="I28" t="s">
        <v>132</v>
      </c>
      <c r="J28" t="s">
        <v>133</v>
      </c>
    </row>
    <row r="29" spans="1:10" s="3" customFormat="1" x14ac:dyDescent="0.3">
      <c r="A29" s="3">
        <v>20200130</v>
      </c>
      <c r="B29" s="3" t="s">
        <v>40</v>
      </c>
      <c r="C29" s="4">
        <v>5622320</v>
      </c>
      <c r="D29" t="s">
        <v>134</v>
      </c>
      <c r="E29" t="str">
        <f>"9781475847949"</f>
        <v>9781475847949</v>
      </c>
      <c r="F29" t="s">
        <v>25</v>
      </c>
      <c r="G29">
        <v>2019</v>
      </c>
      <c r="H29" t="s">
        <v>135</v>
      </c>
      <c r="I29" t="s">
        <v>136</v>
      </c>
      <c r="J29" t="s">
        <v>137</v>
      </c>
    </row>
    <row r="30" spans="1:10" s="3" customFormat="1" x14ac:dyDescent="0.3">
      <c r="A30" s="3">
        <v>20200130</v>
      </c>
      <c r="B30" s="3" t="s">
        <v>40</v>
      </c>
      <c r="C30" s="4">
        <v>5630489</v>
      </c>
      <c r="D30" t="s">
        <v>138</v>
      </c>
      <c r="E30" t="str">
        <f>"9781472951564"</f>
        <v>9781472951564</v>
      </c>
      <c r="F30" t="s">
        <v>18</v>
      </c>
      <c r="G30">
        <v>2018</v>
      </c>
      <c r="H30" t="s">
        <v>139</v>
      </c>
      <c r="I30" t="s">
        <v>140</v>
      </c>
      <c r="J30" t="s">
        <v>141</v>
      </c>
    </row>
    <row r="31" spans="1:10" s="3" customFormat="1" x14ac:dyDescent="0.3">
      <c r="A31" s="3">
        <v>20200130</v>
      </c>
      <c r="B31" s="3" t="s">
        <v>40</v>
      </c>
      <c r="C31" s="4">
        <v>5633048</v>
      </c>
      <c r="D31" t="s">
        <v>142</v>
      </c>
      <c r="E31" t="str">
        <f>"9781527524378"</f>
        <v>9781527524378</v>
      </c>
      <c r="F31" t="s">
        <v>21</v>
      </c>
      <c r="G31">
        <v>2019</v>
      </c>
      <c r="H31" t="s">
        <v>143</v>
      </c>
      <c r="I31" t="s">
        <v>144</v>
      </c>
      <c r="J31" t="s">
        <v>145</v>
      </c>
    </row>
    <row r="32" spans="1:10" s="3" customFormat="1" x14ac:dyDescent="0.3">
      <c r="A32" s="3">
        <v>20200130</v>
      </c>
      <c r="B32" s="3" t="s">
        <v>40</v>
      </c>
      <c r="C32" s="4">
        <v>5637185</v>
      </c>
      <c r="D32" t="s">
        <v>146</v>
      </c>
      <c r="E32" t="str">
        <f>"9781351375702"</f>
        <v>9781351375702</v>
      </c>
      <c r="F32" t="s">
        <v>10</v>
      </c>
      <c r="G32">
        <v>2019</v>
      </c>
      <c r="H32" t="s">
        <v>147</v>
      </c>
      <c r="I32" t="s">
        <v>148</v>
      </c>
      <c r="J32" t="s">
        <v>149</v>
      </c>
    </row>
    <row r="33" spans="1:10" s="3" customFormat="1" x14ac:dyDescent="0.3">
      <c r="A33" s="3">
        <v>20200130</v>
      </c>
      <c r="B33" s="3" t="s">
        <v>40</v>
      </c>
      <c r="C33" s="4">
        <v>5651881</v>
      </c>
      <c r="D33" t="s">
        <v>150</v>
      </c>
      <c r="E33" t="str">
        <f>"9781620975725"</f>
        <v>9781620975725</v>
      </c>
      <c r="F33" t="s">
        <v>30</v>
      </c>
      <c r="G33">
        <v>2019</v>
      </c>
      <c r="H33" t="s">
        <v>151</v>
      </c>
      <c r="I33" t="s">
        <v>152</v>
      </c>
      <c r="J33" t="s">
        <v>56</v>
      </c>
    </row>
    <row r="34" spans="1:10" s="3" customFormat="1" x14ac:dyDescent="0.3">
      <c r="A34" s="3">
        <v>20200130</v>
      </c>
      <c r="B34" s="3" t="s">
        <v>40</v>
      </c>
      <c r="C34" s="4">
        <v>5732746</v>
      </c>
      <c r="D34" t="s">
        <v>153</v>
      </c>
      <c r="E34" t="str">
        <f>"9780730359609"</f>
        <v>9780730359609</v>
      </c>
      <c r="F34" t="s">
        <v>16</v>
      </c>
      <c r="G34">
        <v>2019</v>
      </c>
      <c r="H34" t="s">
        <v>154</v>
      </c>
      <c r="I34" t="s">
        <v>155</v>
      </c>
      <c r="J34" t="s">
        <v>156</v>
      </c>
    </row>
    <row r="35" spans="1:10" s="3" customFormat="1" x14ac:dyDescent="0.3">
      <c r="A35" s="3">
        <v>20200130</v>
      </c>
      <c r="B35" s="3" t="s">
        <v>40</v>
      </c>
      <c r="C35" s="4">
        <v>5738919</v>
      </c>
      <c r="D35" t="s">
        <v>157</v>
      </c>
      <c r="E35" t="str">
        <f>"9781516570058"</f>
        <v>9781516570058</v>
      </c>
      <c r="F35" t="s">
        <v>158</v>
      </c>
      <c r="G35">
        <v>2018</v>
      </c>
      <c r="H35" t="s">
        <v>159</v>
      </c>
      <c r="I35" t="s">
        <v>160</v>
      </c>
      <c r="J35" t="s">
        <v>161</v>
      </c>
    </row>
    <row r="36" spans="1:10" s="3" customFormat="1" x14ac:dyDescent="0.3">
      <c r="A36" s="3">
        <v>20200130</v>
      </c>
      <c r="B36" s="3" t="s">
        <v>40</v>
      </c>
      <c r="C36" s="4">
        <v>5741923</v>
      </c>
      <c r="D36" t="s">
        <v>162</v>
      </c>
      <c r="E36" t="str">
        <f>"9780749480691"</f>
        <v>9780749480691</v>
      </c>
      <c r="F36" t="s">
        <v>37</v>
      </c>
      <c r="G36">
        <v>2019</v>
      </c>
      <c r="H36" t="s">
        <v>163</v>
      </c>
      <c r="I36" t="s">
        <v>164</v>
      </c>
      <c r="J36" t="s">
        <v>165</v>
      </c>
    </row>
    <row r="37" spans="1:10" s="3" customFormat="1" x14ac:dyDescent="0.3">
      <c r="A37" s="3">
        <v>20200130</v>
      </c>
      <c r="B37" s="3" t="s">
        <v>40</v>
      </c>
      <c r="C37" s="4">
        <v>5750532</v>
      </c>
      <c r="D37" t="s">
        <v>166</v>
      </c>
      <c r="E37" t="str">
        <f>"9781134793754"</f>
        <v>9781134793754</v>
      </c>
      <c r="F37" t="s">
        <v>10</v>
      </c>
      <c r="G37">
        <v>2019</v>
      </c>
      <c r="H37" t="s">
        <v>167</v>
      </c>
      <c r="I37" t="s">
        <v>168</v>
      </c>
      <c r="J37"/>
    </row>
    <row r="38" spans="1:10" s="3" customFormat="1" x14ac:dyDescent="0.3">
      <c r="A38" s="3">
        <v>20200130</v>
      </c>
      <c r="B38" s="3" t="s">
        <v>40</v>
      </c>
      <c r="C38" s="4">
        <v>5751573</v>
      </c>
      <c r="D38" t="s">
        <v>169</v>
      </c>
      <c r="E38" t="str">
        <f>"9789888455515"</f>
        <v>9789888455515</v>
      </c>
      <c r="F38" t="s">
        <v>170</v>
      </c>
      <c r="G38">
        <v>2018</v>
      </c>
      <c r="H38" t="s">
        <v>171</v>
      </c>
      <c r="I38" t="s">
        <v>172</v>
      </c>
      <c r="J38" t="s">
        <v>173</v>
      </c>
    </row>
    <row r="39" spans="1:10" s="3" customFormat="1" x14ac:dyDescent="0.3">
      <c r="A39" s="3">
        <v>20200130</v>
      </c>
      <c r="B39" s="3" t="s">
        <v>40</v>
      </c>
      <c r="C39" s="4">
        <v>5760405</v>
      </c>
      <c r="D39" t="s">
        <v>174</v>
      </c>
      <c r="E39" t="str">
        <f>"9781538117774"</f>
        <v>9781538117774</v>
      </c>
      <c r="F39" t="s">
        <v>25</v>
      </c>
      <c r="G39">
        <v>2019</v>
      </c>
      <c r="H39" t="s">
        <v>175</v>
      </c>
      <c r="I39" t="s">
        <v>176</v>
      </c>
      <c r="J39" t="s">
        <v>177</v>
      </c>
    </row>
    <row r="40" spans="1:10" s="3" customFormat="1" x14ac:dyDescent="0.3">
      <c r="A40" s="3">
        <v>20200130</v>
      </c>
      <c r="B40" s="3" t="s">
        <v>40</v>
      </c>
      <c r="C40" s="4">
        <v>5764080</v>
      </c>
      <c r="D40" t="s">
        <v>178</v>
      </c>
      <c r="E40" t="str">
        <f>"9781351210935"</f>
        <v>9781351210935</v>
      </c>
      <c r="F40" t="s">
        <v>10</v>
      </c>
      <c r="G40">
        <v>2019</v>
      </c>
      <c r="H40" t="s">
        <v>179</v>
      </c>
      <c r="I40" t="s">
        <v>180</v>
      </c>
      <c r="J40" t="s">
        <v>181</v>
      </c>
    </row>
    <row r="41" spans="1:10" s="3" customFormat="1" x14ac:dyDescent="0.3">
      <c r="A41" s="3">
        <v>20200130</v>
      </c>
      <c r="B41" s="3" t="s">
        <v>40</v>
      </c>
      <c r="C41" s="4">
        <v>5769781</v>
      </c>
      <c r="D41" t="s">
        <v>182</v>
      </c>
      <c r="E41" t="str">
        <f>"9781462540143"</f>
        <v>9781462540143</v>
      </c>
      <c r="F41" t="s">
        <v>24</v>
      </c>
      <c r="G41">
        <v>2019</v>
      </c>
      <c r="H41" t="s">
        <v>183</v>
      </c>
      <c r="I41"/>
      <c r="J41"/>
    </row>
    <row r="42" spans="1:10" s="3" customFormat="1" x14ac:dyDescent="0.3">
      <c r="A42" s="3">
        <v>20200130</v>
      </c>
      <c r="B42" s="3" t="s">
        <v>40</v>
      </c>
      <c r="C42" s="4">
        <v>5770113</v>
      </c>
      <c r="D42" t="s">
        <v>184</v>
      </c>
      <c r="E42" t="str">
        <f>"9781595348739"</f>
        <v>9781595348739</v>
      </c>
      <c r="F42" t="s">
        <v>185</v>
      </c>
      <c r="G42">
        <v>2019</v>
      </c>
      <c r="H42" t="s">
        <v>186</v>
      </c>
      <c r="I42" t="s">
        <v>187</v>
      </c>
      <c r="J42" t="s">
        <v>188</v>
      </c>
    </row>
    <row r="43" spans="1:10" s="3" customFormat="1" x14ac:dyDescent="0.3">
      <c r="A43" s="3">
        <v>20200130</v>
      </c>
      <c r="B43" s="3" t="s">
        <v>40</v>
      </c>
      <c r="C43" s="4">
        <v>5780117</v>
      </c>
      <c r="D43" t="s">
        <v>189</v>
      </c>
      <c r="E43" t="str">
        <f>"9783030156435"</f>
        <v>9783030156435</v>
      </c>
      <c r="F43" t="s">
        <v>23</v>
      </c>
      <c r="G43">
        <v>2019</v>
      </c>
      <c r="H43" t="s">
        <v>190</v>
      </c>
      <c r="I43" t="s">
        <v>26</v>
      </c>
      <c r="J43" t="s">
        <v>191</v>
      </c>
    </row>
    <row r="44" spans="1:10" s="3" customFormat="1" x14ac:dyDescent="0.3">
      <c r="A44" s="3">
        <v>20200130</v>
      </c>
      <c r="B44" s="3" t="s">
        <v>40</v>
      </c>
      <c r="C44" s="4">
        <v>5790458</v>
      </c>
      <c r="D44" t="s">
        <v>192</v>
      </c>
      <c r="E44" t="str">
        <f>"9781462539031"</f>
        <v>9781462539031</v>
      </c>
      <c r="F44" t="s">
        <v>24</v>
      </c>
      <c r="G44">
        <v>2019</v>
      </c>
      <c r="H44" t="s">
        <v>193</v>
      </c>
      <c r="I44" t="s">
        <v>194</v>
      </c>
      <c r="J44" t="s">
        <v>195</v>
      </c>
    </row>
    <row r="45" spans="1:10" s="3" customFormat="1" x14ac:dyDescent="0.3">
      <c r="A45" s="3">
        <v>20200130</v>
      </c>
      <c r="B45" s="3" t="s">
        <v>40</v>
      </c>
      <c r="C45" s="4">
        <v>5797524</v>
      </c>
      <c r="D45" t="s">
        <v>196</v>
      </c>
      <c r="E45" t="str">
        <f>"9781498559393"</f>
        <v>9781498559393</v>
      </c>
      <c r="F45" t="s">
        <v>12</v>
      </c>
      <c r="G45">
        <v>2019</v>
      </c>
      <c r="H45" t="s">
        <v>197</v>
      </c>
      <c r="I45" t="s">
        <v>198</v>
      </c>
      <c r="J45" t="s">
        <v>199</v>
      </c>
    </row>
    <row r="46" spans="1:10" s="3" customFormat="1" x14ac:dyDescent="0.3">
      <c r="A46" s="3">
        <v>20200130</v>
      </c>
      <c r="B46" s="3" t="s">
        <v>40</v>
      </c>
      <c r="C46" s="4">
        <v>5829196</v>
      </c>
      <c r="D46" t="s">
        <v>200</v>
      </c>
      <c r="E46" t="str">
        <f>"9780691196954"</f>
        <v>9780691196954</v>
      </c>
      <c r="F46" t="s">
        <v>15</v>
      </c>
      <c r="G46">
        <v>2019</v>
      </c>
      <c r="H46" t="s">
        <v>201</v>
      </c>
      <c r="I46" t="s">
        <v>202</v>
      </c>
      <c r="J46" t="s">
        <v>203</v>
      </c>
    </row>
    <row r="47" spans="1:10" s="3" customFormat="1" x14ac:dyDescent="0.3">
      <c r="A47" s="3">
        <v>20200130</v>
      </c>
      <c r="B47" s="3" t="s">
        <v>40</v>
      </c>
      <c r="C47" s="4">
        <v>5884114</v>
      </c>
      <c r="D47" t="s">
        <v>204</v>
      </c>
      <c r="E47" t="str">
        <f>"9781000703696"</f>
        <v>9781000703696</v>
      </c>
      <c r="F47" t="s">
        <v>205</v>
      </c>
      <c r="G47">
        <v>2019</v>
      </c>
      <c r="H47" t="s">
        <v>206</v>
      </c>
      <c r="I47" t="s">
        <v>207</v>
      </c>
      <c r="J47" t="s">
        <v>208</v>
      </c>
    </row>
    <row r="48" spans="1:10" s="3" customFormat="1" x14ac:dyDescent="0.3">
      <c r="A48" s="3">
        <v>20200130</v>
      </c>
      <c r="B48" s="3" t="s">
        <v>40</v>
      </c>
      <c r="C48" s="4">
        <v>5888559</v>
      </c>
      <c r="D48" t="s">
        <v>209</v>
      </c>
      <c r="E48" t="str">
        <f>"9780128166277"</f>
        <v>9780128166277</v>
      </c>
      <c r="F48" t="s">
        <v>27</v>
      </c>
      <c r="G48">
        <v>2020</v>
      </c>
      <c r="H48" t="s">
        <v>210</v>
      </c>
      <c r="I48" t="s">
        <v>211</v>
      </c>
      <c r="J48" t="s">
        <v>212</v>
      </c>
    </row>
    <row r="49" spans="1:10" s="3" customFormat="1" x14ac:dyDescent="0.3">
      <c r="A49" s="3">
        <v>20200130</v>
      </c>
      <c r="B49" s="3" t="s">
        <v>40</v>
      </c>
      <c r="C49" s="4">
        <v>5888568</v>
      </c>
      <c r="D49" t="s">
        <v>213</v>
      </c>
      <c r="E49" t="str">
        <f>"9781527538665"</f>
        <v>9781527538665</v>
      </c>
      <c r="F49" t="s">
        <v>21</v>
      </c>
      <c r="G49">
        <v>2019</v>
      </c>
      <c r="H49" t="s">
        <v>214</v>
      </c>
      <c r="I49" t="s">
        <v>215</v>
      </c>
      <c r="J49" t="s">
        <v>216</v>
      </c>
    </row>
    <row r="50" spans="1:10" s="3" customFormat="1" x14ac:dyDescent="0.3">
      <c r="A50" s="3">
        <v>20200130</v>
      </c>
      <c r="B50" s="3" t="s">
        <v>40</v>
      </c>
      <c r="C50" s="4">
        <v>5894092</v>
      </c>
      <c r="D50" t="s">
        <v>217</v>
      </c>
      <c r="E50" t="str">
        <f>"9781788118774"</f>
        <v>9781788118774</v>
      </c>
      <c r="F50" t="s">
        <v>38</v>
      </c>
      <c r="G50">
        <v>2019</v>
      </c>
      <c r="H50" t="s">
        <v>218</v>
      </c>
      <c r="I50" t="s">
        <v>219</v>
      </c>
      <c r="J50" t="s">
        <v>220</v>
      </c>
    </row>
    <row r="51" spans="1:10" s="3" customFormat="1" x14ac:dyDescent="0.3">
      <c r="A51" s="3">
        <v>20200130</v>
      </c>
      <c r="B51" s="3" t="s">
        <v>40</v>
      </c>
      <c r="C51" s="4">
        <v>5898205</v>
      </c>
      <c r="D51" t="s">
        <v>221</v>
      </c>
      <c r="E51" t="str">
        <f>"9783030290030"</f>
        <v>9783030290030</v>
      </c>
      <c r="F51" t="s">
        <v>20</v>
      </c>
      <c r="G51">
        <v>2019</v>
      </c>
      <c r="H51" t="s">
        <v>222</v>
      </c>
      <c r="I51" t="s">
        <v>26</v>
      </c>
      <c r="J51" t="s">
        <v>223</v>
      </c>
    </row>
    <row r="52" spans="1:10" s="3" customFormat="1" x14ac:dyDescent="0.3">
      <c r="D52"/>
      <c r="E52"/>
      <c r="F52"/>
      <c r="G52"/>
      <c r="H52"/>
      <c r="I52"/>
      <c r="J52"/>
    </row>
    <row r="53" spans="1:10" s="3" customFormat="1" x14ac:dyDescent="0.3">
      <c r="D53"/>
      <c r="E53"/>
      <c r="F53"/>
      <c r="G53"/>
      <c r="H53"/>
      <c r="I53"/>
      <c r="J53"/>
    </row>
    <row r="54" spans="1:10" s="3" customFormat="1" x14ac:dyDescent="0.3">
      <c r="D54"/>
      <c r="E54"/>
      <c r="F54"/>
      <c r="G54"/>
      <c r="H54"/>
      <c r="I54"/>
      <c r="J54"/>
    </row>
    <row r="55" spans="1:10" s="3" customFormat="1" x14ac:dyDescent="0.3">
      <c r="D55"/>
      <c r="E55"/>
      <c r="F55"/>
      <c r="G55"/>
      <c r="H55"/>
      <c r="I55"/>
      <c r="J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2020-06-05T20:09:08Z</dcterms:modified>
</cp:coreProperties>
</file>