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Jagirda\Documents\Books\EBooks Central\Curated Topics\"/>
    </mc:Choice>
  </mc:AlternateContent>
  <xr:revisionPtr revIDLastSave="0" documentId="8_{7B15BD28-BBA7-4171-B156-0797D33DD7DE}" xr6:coauthVersionLast="44" xr6:coauthVersionMax="44" xr10:uidLastSave="{00000000-0000-0000-0000-000000000000}"/>
  <bookViews>
    <workbookView xWindow="-108" yWindow="-108" windowWidth="23256" windowHeight="12576" xr2:uid="{137C32B5-77EE-4F38-B215-FC7A3A795B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1" i="1" l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<sst xmlns="http://schemas.openxmlformats.org/spreadsheetml/2006/main" count="290" uniqueCount="220">
  <si>
    <t>Date List Added to LC</t>
  </si>
  <si>
    <t>Topic</t>
  </si>
  <si>
    <t>Doc ID</t>
  </si>
  <si>
    <t>Title</t>
  </si>
  <si>
    <t>EIsbn</t>
  </si>
  <si>
    <t>Publisher</t>
  </si>
  <si>
    <t>CopyrightYear</t>
  </si>
  <si>
    <t>Authors</t>
  </si>
  <si>
    <t>Lcc</t>
  </si>
  <si>
    <t>Lcsh</t>
  </si>
  <si>
    <t>Taylor &amp; Francis Group</t>
  </si>
  <si>
    <t>Chicago Review Press</t>
  </si>
  <si>
    <t>Head of Zeus</t>
  </si>
  <si>
    <t>University of Illinois Press</t>
  </si>
  <si>
    <t>University of Pennsylvania Press</t>
  </si>
  <si>
    <t>University of California Press</t>
  </si>
  <si>
    <t>Palgrave Macmillan UK</t>
  </si>
  <si>
    <t>Allen &amp; Unwin</t>
  </si>
  <si>
    <t>Columbia University Press</t>
  </si>
  <si>
    <t>Yale University Press</t>
  </si>
  <si>
    <t>Cambridge University Press</t>
  </si>
  <si>
    <t>Bloomsbury Publishing Plc</t>
  </si>
  <si>
    <t>Oxford University Press, Incorporated</t>
  </si>
  <si>
    <t>Harvard University Press</t>
  </si>
  <si>
    <t>Palgrave Macmillan US</t>
  </si>
  <si>
    <t>Peter Lang Publishing, Incorporated</t>
  </si>
  <si>
    <t>Johns Hopkins University Press</t>
  </si>
  <si>
    <t>Potomac Books</t>
  </si>
  <si>
    <t>The New Press</t>
  </si>
  <si>
    <t>Scribe Publications</t>
  </si>
  <si>
    <t>Women's History Collection</t>
  </si>
  <si>
    <t>Courageous Women of the Vietnam War : Medics, Journalists, Survivors, and More</t>
  </si>
  <si>
    <t>Atwood, Kathryn J.;Evans, Diane Carlson</t>
  </si>
  <si>
    <t>DS559.8.W6 A89 2018</t>
  </si>
  <si>
    <t>Vietnam War, 1961-1975-Participation, Female-Juvenile literature. ; Vietnam War, 1961-1975-Women-Biography-Juvenile literature.</t>
  </si>
  <si>
    <t>Lighting the Fires of Freedom : African American Women in the Civil Rights Movement</t>
  </si>
  <si>
    <t>Bell, Janet Dewart</t>
  </si>
  <si>
    <t>E185.61 .B375 2018</t>
  </si>
  <si>
    <t>African American women civil rights workers-History-20th century-Biography. ; African American women-Civil rights-History-20th century. ; Civil rights movements-United States. ; United States-History-20th century.</t>
  </si>
  <si>
    <t>Denying the Comfort Women : The Japanese State's Assault on Historical Truth</t>
  </si>
  <si>
    <t>Nishino, Rumiko;Kim, Puja;Onozawa, Akane</t>
  </si>
  <si>
    <t>D810.C698 .D469 2018</t>
  </si>
  <si>
    <t>Comfort women-East Asia-History. ; World War, 1939-1945-Women-Abuse of-East Asia. ; World War, 1939-1945-Japan-Claims.</t>
  </si>
  <si>
    <t>The Woman Who Fought an Empire : Sarah Aaronsohn and Her Nili Spy Ring</t>
  </si>
  <si>
    <t>Wallance, Gregory J.</t>
  </si>
  <si>
    <t>DS125.3.A864 .W35 2018</t>
  </si>
  <si>
    <t>Aaronsohn, Sarah. ; NILI (Organization : Palestine) ; Spies-Palestine-Biography. ; Zionists-Palestine-Biography. ; World War, 1914-1918-Secret service-Great Britain.</t>
  </si>
  <si>
    <t>Maria Martin's World : Art and Science, Faith and Family in Audubon's America</t>
  </si>
  <si>
    <t>University of Alabama Press</t>
  </si>
  <si>
    <t>Lindsay, Debra J.</t>
  </si>
  <si>
    <t>F273</t>
  </si>
  <si>
    <t>Martin, Maria,-1796-1863. ; Audubon, John James,-1785-1851. ; Women painters-South Carolina-Charleston-Biography. ; Botanical artists-South Carolina-Charleston-Biography. ; Charleston (S.C.)-Biography.</t>
  </si>
  <si>
    <t>Phoebe Apperson Hearst : A Life of Power and Politics</t>
  </si>
  <si>
    <t>UNP - Bison Books</t>
  </si>
  <si>
    <t>Nickliss, Alexandra M.</t>
  </si>
  <si>
    <t>CT275.H4865 .N535 2018</t>
  </si>
  <si>
    <t>Hearst, Phoebe Apperson,-1842-1919. ; Women civic leaders-United States. ; Hearst, George,-1820-1891-Family. ; Hearst family. ; University of California (System).-Regents-Biography. ; Upper class women-United States-Biography. ; Philanthropists-California-Biography. ; Women philanthropists-California-Biography. ; California-Politics and government-1850-1950. ; San Francisco (Calif.)-Biography.</t>
  </si>
  <si>
    <t>Keep the Days : Reading the Civil War Diaries of Southern Women</t>
  </si>
  <si>
    <t>University of North Carolina Press</t>
  </si>
  <si>
    <t>Stowe, Steven M.</t>
  </si>
  <si>
    <t>E628 .S76 2018</t>
  </si>
  <si>
    <t>United States-History-Civil War, 1861-1865-Women. ; United States-History-Civil War, 1861-1865-Historiography. ; Women, White-Southern States-Diaries. ; Slaveholders-Southern States-Diaries.</t>
  </si>
  <si>
    <t>Strategic Sisterhood : The National Council of Negro Women in the Black Freedom Struggle</t>
  </si>
  <si>
    <t>Tuuri, Rebecca</t>
  </si>
  <si>
    <t>E185.86 .T89 2018</t>
  </si>
  <si>
    <t>National Council of Negro Women-History-20th century. ; African American women-Societies and clubs-History-20th century. ; African American women-Civil rights-History-20th century. ; Black power-United States-History-20th century.</t>
  </si>
  <si>
    <t>Glory in Their Spirit : How Four Black Women Took on the Army During World War II</t>
  </si>
  <si>
    <t>Bolzenius, Sandra M.</t>
  </si>
  <si>
    <t>D769</t>
  </si>
  <si>
    <t>United States.-Army.-Women's Army Corps-History. ; World War, 1939-1945-Participation, African American. ; Trials (Military offenses)-United States-History-20th century. ; Strikes and lockouts-United States-History-20th century. ; African American soldiers-History-20th century. ; Women soldiers-United States-History-20th century. ; Race discrimination-United States-History-20th century. ; Sex discrimination against women-United States-History-20th century. ; World War, 1939-1945-Women-United States. ; Fort Devens (Mass.)-History-20th century.</t>
  </si>
  <si>
    <t>Politics and Aesthetics of the Female Form, 1908-1918</t>
  </si>
  <si>
    <t>Williams, Georgina</t>
  </si>
  <si>
    <t>D1-DX301</t>
  </si>
  <si>
    <t>Women-Political activity-Great Britain-History-20th century.</t>
  </si>
  <si>
    <t>Marie Stopes' Sexual Revolution and the Birth Control Movement</t>
  </si>
  <si>
    <t>Debenham, Clare</t>
  </si>
  <si>
    <t>Stopes, Marie Carmichael,-1880-1958. ; Birth control-Great Britain-History. ; Sex customs-Great Britain-History.</t>
  </si>
  <si>
    <t>Respectability and Reform : Irish American Women's Activism, 1880-1920</t>
  </si>
  <si>
    <t>Syracuse University Press</t>
  </si>
  <si>
    <t>McCarthy, Tara M.</t>
  </si>
  <si>
    <t>E184.I6M116 2018</t>
  </si>
  <si>
    <t>Ladies' Land League-History. ; Women-Suffrage-United States-History. ; Women social reformers-United States-History. ; Women political activists-United States-History. ; Labor movement-United States-History. ; Irish question. ; Irish American women-Political activity. ; Irish American women-History. ; Irish Americans-Politics and government.</t>
  </si>
  <si>
    <t>Set the World on Fire : Black Nationalist Women and the Global Struggle for Freedom</t>
  </si>
  <si>
    <t>Blain, Keisha N.</t>
  </si>
  <si>
    <t>E185.6 .B65 2018</t>
  </si>
  <si>
    <t>Black nationalism-History-20th century. ; African diaspora-History-20th century. ; Pan-Africanism-History-20th century. ; African American women-Political activity-History-20th century. ; African American women political activists-History-20th century. ; Women-Political activity-United States-History.</t>
  </si>
  <si>
    <t>Race Women Internationalists : Activist-Intellectuals and Global Freedom Struggles</t>
  </si>
  <si>
    <t>Umoren, Imaobong D.</t>
  </si>
  <si>
    <t>HQ1236 .U485 2017</t>
  </si>
  <si>
    <t>Robeson, Eslanda Goode,-1896-1965. ; Nardal, Paulette,-1896-1985. ; Marson, Una,-1905-1965. ; Women political activists-United States-History-20th century. ; Women political activists-Jamaica-History-20th century. ; African American women political activists-History-20th century.</t>
  </si>
  <si>
    <t>Florynce Flo Kennedy : The Life of a Black Feminist Radical</t>
  </si>
  <si>
    <t>Randolph, Sherie M.</t>
  </si>
  <si>
    <t>Royal Women and Dynastic Loyalty</t>
  </si>
  <si>
    <t>Dunn, Caroline;Carney, Elizabeth</t>
  </si>
  <si>
    <t>Imperialism.</t>
  </si>
  <si>
    <t>A White Hot Flame : Mary Montgomerie Bennett, Author, Educator, Activist for Indigenous Justice</t>
  </si>
  <si>
    <t>Monash University Publishing</t>
  </si>
  <si>
    <t>Taffe, Sue</t>
  </si>
  <si>
    <t>CS71.C5565 .T344 2018</t>
  </si>
  <si>
    <t>Christison family. ; Bennett, M. M.-(Mary Montgomerie)</t>
  </si>
  <si>
    <t>Women and the American Civil War : North-South Counterpoints</t>
  </si>
  <si>
    <t>The Kent State University Press</t>
  </si>
  <si>
    <t>Giesberg, Judith;Miller, Randall</t>
  </si>
  <si>
    <t>E628 .W664 2018</t>
  </si>
  <si>
    <t>Women and war-United States-History-19th century. ; United States-History-Civil War, 1861-1865-Women.</t>
  </si>
  <si>
    <t>Jacqueline Kennedy and the Architecture of First Lady Diplomacy</t>
  </si>
  <si>
    <t>Natalle, Elizabeth J.</t>
  </si>
  <si>
    <t>E843.K4 .N37 2017</t>
  </si>
  <si>
    <t>Onassis, Jacqueline Kennedy,-1929-1994-Influence. ; Presidents' spouses-United States. ; United States-Foreign relations-1961-1963.</t>
  </si>
  <si>
    <t>Bloody Mary : Tudor Terror, 1553–1558</t>
  </si>
  <si>
    <t>Pen &amp; Sword Books</t>
  </si>
  <si>
    <t>Carradice, Phil</t>
  </si>
  <si>
    <t>DA347 .C377 2018</t>
  </si>
  <si>
    <t>Mary-I,-Queen of England,-1516-1558. ; Great Britain-History-Mary I, 1553-1558.</t>
  </si>
  <si>
    <t>Queenship and Counsel in Early Modern Europe</t>
  </si>
  <si>
    <t>Matheson-Pollock, Helen;Paul, Joanne;Fletcher, Catherine</t>
  </si>
  <si>
    <t>Queens-Europe-History.</t>
  </si>
  <si>
    <t>Generations of Women Historians : Within and Beyond the Academy</t>
  </si>
  <si>
    <t>Smith, Hilda L.;Zook, Melinda S.</t>
  </si>
  <si>
    <t>Women-Intellectual life.</t>
  </si>
  <si>
    <t>Founder, Fighter, Saxon Queen : Aethelflaed, Lady of the Mercians</t>
  </si>
  <si>
    <t>Jones, Margaret C.</t>
  </si>
  <si>
    <t>Lady of the House : Elite 19th Century Women and their Role in the English Country House</t>
  </si>
  <si>
    <t>Furness, Charlotte</t>
  </si>
  <si>
    <t>Black French Women and the Struggle for Equality, 1848-2016</t>
  </si>
  <si>
    <t>UNP - Nebraska</t>
  </si>
  <si>
    <t>Germain, Félix;Larcher, Silyane;Sharpley-Whiting, T. Denean</t>
  </si>
  <si>
    <t>German Women's Life Writing and the Holocaust : Complicity and Gender in the Second World War</t>
  </si>
  <si>
    <t>Krimmer, Elisabeth</t>
  </si>
  <si>
    <t>D810.W7 .K756 2018</t>
  </si>
  <si>
    <t>World War, 1939-1945-Women-Germany. ; Women-German-History-20th century. ; World War, 1939-1945-Participation, Female. ; Holocaust survivors' writings, German-History and criticism. ; National socialism and women. ; Germany-Social life and customs.</t>
  </si>
  <si>
    <t>Domina : The Women Who Made Imperial Rome</t>
  </si>
  <si>
    <t>de la Bédoyère, Guy</t>
  </si>
  <si>
    <t>DG207.T3 .D453 2018</t>
  </si>
  <si>
    <t>Rome-History-Julio-Claudians, 30 B.C.-68 A.D. ; Women-Rome-History.</t>
  </si>
  <si>
    <t>Emily Wilding Davison : The Martyr Suffragette</t>
  </si>
  <si>
    <t>Biteback Publishing</t>
  </si>
  <si>
    <t>Fisher, Lucy</t>
  </si>
  <si>
    <t>Struggle and Suffrage in Portsmouth : Women's Lives and the Fight for Equality</t>
  </si>
  <si>
    <t>Quail, Sarah</t>
  </si>
  <si>
    <t>DA690.P8 .Q355 2018</t>
  </si>
  <si>
    <t>Women-England-Portsmouth. ; Portsmouth (England)-History.</t>
  </si>
  <si>
    <t>Jim Crow Capital : Women and Black Freedom Struggles in Washington, D. C. , 1920-1945</t>
  </si>
  <si>
    <t>Murphy, Mary-Elizabeth B.</t>
  </si>
  <si>
    <t>E185.86 .M9525 2018</t>
  </si>
  <si>
    <t>African American women political activists-Washington (D.C.)-History-20th century. ; African Americans-Segregation-History-20th century. ; African Americans-Civil rights-History-20th century. ; Washington (D.C.)-Race relations-History-20th century.</t>
  </si>
  <si>
    <t>Unquiet Women : From the Dusk of the Roman Empire to the Dawn of the Enlightenment</t>
  </si>
  <si>
    <t>Adams, Max</t>
  </si>
  <si>
    <t>Forgotten Queens in Medieval and Early Modern Europe : Political Agency, Myth-Making, and Patronage</t>
  </si>
  <si>
    <t>Schutte, Valerie;Paranque, Estelle</t>
  </si>
  <si>
    <t>D107.3 .F674 2019</t>
  </si>
  <si>
    <t>Queens-Europe-History. ; Monarchy-Europe-History.</t>
  </si>
  <si>
    <t>Staging Family : Domestic Deceptions of Mid-Nineteenth-Century American Actresses</t>
  </si>
  <si>
    <t>Mullenneaux, Nan</t>
  </si>
  <si>
    <t>Women Writers and the Nation's Past 1790-1860 : Empathetic Histories</t>
  </si>
  <si>
    <t>Spongberg, Mary</t>
  </si>
  <si>
    <t>Women and Power at the French Court, 1483-1563</t>
  </si>
  <si>
    <t>Amsterdam University Press</t>
  </si>
  <si>
    <t>Broomhall, Susan</t>
  </si>
  <si>
    <t>Women and Politics in Wartime China : Networking Across Geopolitical Borders</t>
  </si>
  <si>
    <t>Guo, Vivienne Xiangwei</t>
  </si>
  <si>
    <t>DS777.533.W65 .G86 2019</t>
  </si>
  <si>
    <t>Sino-Japanese War, 1937-1945-Women. ; Women-China-History-20th century.</t>
  </si>
  <si>
    <t>Banking on Freedom : Black Women in U.S. Finance Before the New Deal</t>
  </si>
  <si>
    <t>Garrett-Scott, Shennette</t>
  </si>
  <si>
    <t>Rockhaven Sanitarium : The Legacy of Agnes Richards</t>
  </si>
  <si>
    <t>Arcadia Publishing Inc.</t>
  </si>
  <si>
    <t>Jordan, Elisa</t>
  </si>
  <si>
    <t>F868.L8 .J673 2018</t>
  </si>
  <si>
    <t>Crescenta Valley (Calif.)-History-19th century. ; Sanatoriums-California-Crescenta Valley. ; Sanatoriums.</t>
  </si>
  <si>
    <t>A Polish Woman's Experience in World War II : Conflict, Deportation and Exile</t>
  </si>
  <si>
    <t>Protassewicz, Irena;Zawadzki, Hubert;Knott, Meg</t>
  </si>
  <si>
    <t>D811 .P768 2019</t>
  </si>
  <si>
    <t>World War, 1939-1945-Personal narratives, Polish.</t>
  </si>
  <si>
    <t>Mirrored Loss : A Yemeni Woman's Life Story</t>
  </si>
  <si>
    <t>vom Bruck, Gabriele</t>
  </si>
  <si>
    <t>CT3203 .B783 2018</t>
  </si>
  <si>
    <t>Women-Biography. ; Yemen (Republic)-Biography.</t>
  </si>
  <si>
    <t>Women, Antifascism and Mussolini's Italy : The Life of Marion Cave Rosselli</t>
  </si>
  <si>
    <t>I. B. Tauris &amp; Company, Limited</t>
  </si>
  <si>
    <t>Richet, Isabelle</t>
  </si>
  <si>
    <t>DG575.R6 .R534 2018</t>
  </si>
  <si>
    <t>Rosselli, Carlo,-1899-1937.</t>
  </si>
  <si>
    <t>The Backwash of War : An Extraordinary American Nurse in World War I</t>
  </si>
  <si>
    <t>La Motte, Ellen N.;Wachtell, Cynthia</t>
  </si>
  <si>
    <t>D640 .L3 2019</t>
  </si>
  <si>
    <t>La Motte, Ellen N.-(Ellen Newbold),-1873-1961. ; World War, 1914-1918-Personal narratives. ; World War, 1914-1918-Medical care-Western Front. ; World War, 1914-1918-Hospitals. ; World War, 1914-1918-Casualties. ; Soldiers-France-History-20th century. ; Nurses-United States-Biography. ; Military nursing-United States-History-20th century.</t>
  </si>
  <si>
    <t>They Were Her Property : White Women As Slave Owners in the American South</t>
  </si>
  <si>
    <t>Jones-Rogers, Stephanie E.</t>
  </si>
  <si>
    <t>E449 .J664 2019</t>
  </si>
  <si>
    <t>Slavery-Southern States-History-19th century.</t>
  </si>
  <si>
    <t>The Collected Essays of Josephine J. Turpin Washington : A Black Reformer in the Post-Reconstruction South</t>
  </si>
  <si>
    <t>University of Virginia Press</t>
  </si>
  <si>
    <t>Washington, Josephine Turpin;Dandridge, Rita B.</t>
  </si>
  <si>
    <t>E185.97.W415 .C655 2019</t>
  </si>
  <si>
    <t>African American women-Education-History-19th century. ; African Americans-Education-History-19th century. ; American literature-African American authors-History and criticism. ; African American girls-Conduct of life-History-19th century. ; African Americans-Social life and customs-19th century. ; African Americans-Intellectual life-19th century. ; African American women-Alabama-Societies and clubs-History. ; Washington, Josephine J. Turpin.</t>
  </si>
  <si>
    <t>Isabella D'Este : A Renaissance Princess</t>
  </si>
  <si>
    <t>Shaw, Christine</t>
  </si>
  <si>
    <t>DG540.8.I7 .S539 2019</t>
  </si>
  <si>
    <t>Isabella d'Este,-consort of Francesco II Gonzaga, Marquis of Mantua,-1474-1539. ; Princesses-Italy-Biography. ; Renaissance-Italy-Biography. ; Women-Political activity-Italy-History. ; Italy-Court and courtiers-Biography. ; Italy-History-1492-1559.</t>
  </si>
  <si>
    <t>Esther : The Extraordinary True Story of the First Fleet Girl Who Became First Lady of the Colony</t>
  </si>
  <si>
    <t>North, Jessica</t>
  </si>
  <si>
    <t>HV8950.N6 N67 2019</t>
  </si>
  <si>
    <t>Women prisoners-Australia-New South Wales. ; Exiles-Australia-New South Wales.</t>
  </si>
  <si>
    <t>An Unconventional Wife : The Life of Julia Sorell Arnold</t>
  </si>
  <si>
    <t>Hoban, Mary</t>
  </si>
  <si>
    <t>DA562 .H633 2019</t>
  </si>
  <si>
    <t>Great Britain-History-Victoria, 1837-1901-Biography.</t>
  </si>
  <si>
    <t>Women in the American Revolution : Gender, Politics, and the Domestic World</t>
  </si>
  <si>
    <t>Oberg, Barbara B.</t>
  </si>
  <si>
    <t>E276 .W66 2019</t>
  </si>
  <si>
    <t>United States-History-Revolution, 1775-1783-Women. ; United States-History-Revolution, 1775-1783-Biography. ; Women-United States-Social conditions-18th century. ; Women-Political activity-United States-History-18th century.</t>
  </si>
  <si>
    <t>Women's War : Fighting and Surviving the American Civil War</t>
  </si>
  <si>
    <t>McCurry, Stephanie</t>
  </si>
  <si>
    <t>E628</t>
  </si>
  <si>
    <t>Spies-Confederate States of America. ; Women spies-Confederate States of America. ; Women slaves-United States-History-19th century. ; Fugitive slaves-United States-History-19th century. ; Civil-military relations-United States-History-19th century. ; Reconstruction (U.S. history, 1865-1877)-Georgia. ; United States-History-Civil War, 1861-1865-Women. ; United States-History-Civil War, 1861-1865-Influence.</t>
  </si>
  <si>
    <t>To Turn the Whole World Over : Black Women and Internationalism</t>
  </si>
  <si>
    <t>Blain, Keisha;Gill, Tiffany</t>
  </si>
  <si>
    <t>E185</t>
  </si>
  <si>
    <t>African American women-Politics and government-19th century. ; African American women-Politics and government-20th century. ; African American women political activists-History-19th century. ; African American women political activists-History-20th century. ; Internationalism-History-19th century. ; Internationalism-History-20th century.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</si>
</sst>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27262-11BE-46D1-B42E-355E22E7AF0E}">
  <dimension ref="A1:J55"/>
  <sheetViews>
    <sheetView tabSelected="1" workbookViewId="0">
      <selection activeCell="A2" sqref="A2:XFD51"/>
    </sheetView>
  </sheetViews>
  <sheetFormatPr defaultRowHeight="14.4" x14ac:dyDescent="0.3"/>
  <cols>
    <col min="4" max="4" width="116.5546875" bestFit="1" customWidth="1"/>
    <col min="5" max="5" width="14.109375" bestFit="1" customWidth="1"/>
    <col min="6" max="6" width="40.88671875" bestFit="1" customWidth="1"/>
    <col min="7" max="7" width="14.88671875" customWidth="1"/>
    <col min="8" max="8" width="143.109375" bestFit="1" customWidth="1"/>
    <col min="9" max="9" width="22.77734375" bestFit="1" customWidth="1"/>
    <col min="10" max="10" width="255.77734375" bestFit="1" customWidth="1"/>
  </cols>
  <sheetData>
    <row r="1" spans="1:10" s="2" customFormat="1" ht="43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s="3" customFormat="1" x14ac:dyDescent="0.3">
      <c r="A2" s="3">
        <v>20200227</v>
      </c>
      <c r="B2" s="3" t="s">
        <v>30</v>
      </c>
      <c r="C2" s="3">
        <v>5088229</v>
      </c>
      <c r="D2" t="s">
        <v>31</v>
      </c>
      <c r="E2" t="str">
        <f>"9781613730775"</f>
        <v>9781613730775</v>
      </c>
      <c r="F2" t="s">
        <v>11</v>
      </c>
      <c r="G2">
        <v>2018</v>
      </c>
      <c r="H2" t="s">
        <v>32</v>
      </c>
      <c r="I2" t="s">
        <v>33</v>
      </c>
      <c r="J2" t="s">
        <v>34</v>
      </c>
    </row>
    <row r="3" spans="1:10" s="3" customFormat="1" x14ac:dyDescent="0.3">
      <c r="A3" s="3">
        <v>20200227</v>
      </c>
      <c r="B3" s="3" t="s">
        <v>30</v>
      </c>
      <c r="C3" s="3">
        <v>5180140</v>
      </c>
      <c r="D3" t="s">
        <v>35</v>
      </c>
      <c r="E3" t="str">
        <f>"9781620973363"</f>
        <v>9781620973363</v>
      </c>
      <c r="F3" t="s">
        <v>28</v>
      </c>
      <c r="G3">
        <v>2018</v>
      </c>
      <c r="H3" t="s">
        <v>36</v>
      </c>
      <c r="I3" t="s">
        <v>37</v>
      </c>
      <c r="J3" t="s">
        <v>38</v>
      </c>
    </row>
    <row r="4" spans="1:10" s="3" customFormat="1" x14ac:dyDescent="0.3">
      <c r="A4" s="3">
        <v>20200227</v>
      </c>
      <c r="B4" s="3" t="s">
        <v>30</v>
      </c>
      <c r="C4" s="3">
        <v>5219268</v>
      </c>
      <c r="D4" t="s">
        <v>39</v>
      </c>
      <c r="E4" t="str">
        <f>"9781351690638"</f>
        <v>9781351690638</v>
      </c>
      <c r="F4" t="s">
        <v>10</v>
      </c>
      <c r="G4">
        <v>2018</v>
      </c>
      <c r="H4" t="s">
        <v>40</v>
      </c>
      <c r="I4" t="s">
        <v>41</v>
      </c>
      <c r="J4" t="s">
        <v>42</v>
      </c>
    </row>
    <row r="5" spans="1:10" s="3" customFormat="1" x14ac:dyDescent="0.3">
      <c r="A5" s="3">
        <v>20200227</v>
      </c>
      <c r="B5" s="3" t="s">
        <v>30</v>
      </c>
      <c r="C5" s="3">
        <v>5229481</v>
      </c>
      <c r="D5" t="s">
        <v>43</v>
      </c>
      <c r="E5" t="str">
        <f>"9781640120068"</f>
        <v>9781640120068</v>
      </c>
      <c r="F5" t="s">
        <v>27</v>
      </c>
      <c r="G5">
        <v>2018</v>
      </c>
      <c r="H5" t="s">
        <v>44</v>
      </c>
      <c r="I5" t="s">
        <v>45</v>
      </c>
      <c r="J5" t="s">
        <v>46</v>
      </c>
    </row>
    <row r="6" spans="1:10" s="3" customFormat="1" x14ac:dyDescent="0.3">
      <c r="A6" s="3">
        <v>20200227</v>
      </c>
      <c r="B6" s="3" t="s">
        <v>30</v>
      </c>
      <c r="C6" s="3">
        <v>5288318</v>
      </c>
      <c r="D6" t="s">
        <v>47</v>
      </c>
      <c r="E6" t="str">
        <f>"9780817391218"</f>
        <v>9780817391218</v>
      </c>
      <c r="F6" t="s">
        <v>48</v>
      </c>
      <c r="G6">
        <v>2018</v>
      </c>
      <c r="H6" t="s">
        <v>49</v>
      </c>
      <c r="I6" t="s">
        <v>50</v>
      </c>
      <c r="J6" t="s">
        <v>51</v>
      </c>
    </row>
    <row r="7" spans="1:10" s="3" customFormat="1" x14ac:dyDescent="0.3">
      <c r="A7" s="3">
        <v>20200227</v>
      </c>
      <c r="B7" s="3" t="s">
        <v>30</v>
      </c>
      <c r="C7" s="3">
        <v>5326728</v>
      </c>
      <c r="D7" t="s">
        <v>52</v>
      </c>
      <c r="E7" t="str">
        <f>"9781496205322"</f>
        <v>9781496205322</v>
      </c>
      <c r="F7" t="s">
        <v>53</v>
      </c>
      <c r="G7">
        <v>2018</v>
      </c>
      <c r="H7" t="s">
        <v>54</v>
      </c>
      <c r="I7" t="s">
        <v>55</v>
      </c>
      <c r="J7" t="s">
        <v>56</v>
      </c>
    </row>
    <row r="8" spans="1:10" s="3" customFormat="1" x14ac:dyDescent="0.3">
      <c r="A8" s="3">
        <v>20200227</v>
      </c>
      <c r="B8" s="3" t="s">
        <v>30</v>
      </c>
      <c r="C8" s="3">
        <v>5340140</v>
      </c>
      <c r="D8" t="s">
        <v>57</v>
      </c>
      <c r="E8" t="str">
        <f>"9781469640983"</f>
        <v>9781469640983</v>
      </c>
      <c r="F8" t="s">
        <v>58</v>
      </c>
      <c r="G8">
        <v>2018</v>
      </c>
      <c r="H8" t="s">
        <v>59</v>
      </c>
      <c r="I8" t="s">
        <v>60</v>
      </c>
      <c r="J8" t="s">
        <v>61</v>
      </c>
    </row>
    <row r="9" spans="1:10" s="3" customFormat="1" x14ac:dyDescent="0.3">
      <c r="A9" s="3">
        <v>20200227</v>
      </c>
      <c r="B9" s="3" t="s">
        <v>30</v>
      </c>
      <c r="C9" s="3">
        <v>5344029</v>
      </c>
      <c r="D9" t="s">
        <v>62</v>
      </c>
      <c r="E9" t="str">
        <f>"9781469638928"</f>
        <v>9781469638928</v>
      </c>
      <c r="F9" t="s">
        <v>58</v>
      </c>
      <c r="G9">
        <v>2018</v>
      </c>
      <c r="H9" t="s">
        <v>63</v>
      </c>
      <c r="I9" t="s">
        <v>64</v>
      </c>
      <c r="J9" t="s">
        <v>65</v>
      </c>
    </row>
    <row r="10" spans="1:10" s="3" customFormat="1" x14ac:dyDescent="0.3">
      <c r="A10" s="3">
        <v>20200227</v>
      </c>
      <c r="B10" s="3" t="s">
        <v>30</v>
      </c>
      <c r="C10" s="3">
        <v>5344287</v>
      </c>
      <c r="D10" t="s">
        <v>66</v>
      </c>
      <c r="E10" t="str">
        <f>"9780252050381"</f>
        <v>9780252050381</v>
      </c>
      <c r="F10" t="s">
        <v>13</v>
      </c>
      <c r="G10">
        <v>2018</v>
      </c>
      <c r="H10" t="s">
        <v>67</v>
      </c>
      <c r="I10" t="s">
        <v>68</v>
      </c>
      <c r="J10" t="s">
        <v>69</v>
      </c>
    </row>
    <row r="11" spans="1:10" s="3" customFormat="1" x14ac:dyDescent="0.3">
      <c r="A11" s="3">
        <v>20200227</v>
      </c>
      <c r="B11" s="3" t="s">
        <v>30</v>
      </c>
      <c r="C11" s="3">
        <v>5347124</v>
      </c>
      <c r="D11" t="s">
        <v>70</v>
      </c>
      <c r="E11" t="str">
        <f>"9783319757292"</f>
        <v>9783319757292</v>
      </c>
      <c r="F11" t="s">
        <v>24</v>
      </c>
      <c r="G11">
        <v>2018</v>
      </c>
      <c r="H11" t="s">
        <v>71</v>
      </c>
      <c r="I11" t="s">
        <v>72</v>
      </c>
      <c r="J11" t="s">
        <v>73</v>
      </c>
    </row>
    <row r="12" spans="1:10" s="3" customFormat="1" x14ac:dyDescent="0.3">
      <c r="A12" s="3">
        <v>20200227</v>
      </c>
      <c r="B12" s="3" t="s">
        <v>30</v>
      </c>
      <c r="C12" s="3">
        <v>5355968</v>
      </c>
      <c r="D12" t="s">
        <v>74</v>
      </c>
      <c r="E12" t="str">
        <f>"9783319716640"</f>
        <v>9783319716640</v>
      </c>
      <c r="F12" t="s">
        <v>16</v>
      </c>
      <c r="G12">
        <v>2018</v>
      </c>
      <c r="H12" t="s">
        <v>75</v>
      </c>
      <c r="I12" t="s">
        <v>72</v>
      </c>
      <c r="J12" t="s">
        <v>76</v>
      </c>
    </row>
    <row r="13" spans="1:10" s="3" customFormat="1" x14ac:dyDescent="0.3">
      <c r="A13" s="3">
        <v>20200227</v>
      </c>
      <c r="B13" s="3" t="s">
        <v>30</v>
      </c>
      <c r="C13" s="3">
        <v>5378157</v>
      </c>
      <c r="D13" t="s">
        <v>77</v>
      </c>
      <c r="E13" t="str">
        <f>"9780815654360"</f>
        <v>9780815654360</v>
      </c>
      <c r="F13" t="s">
        <v>78</v>
      </c>
      <c r="G13">
        <v>2018</v>
      </c>
      <c r="H13" t="s">
        <v>79</v>
      </c>
      <c r="I13" t="s">
        <v>80</v>
      </c>
      <c r="J13" t="s">
        <v>81</v>
      </c>
    </row>
    <row r="14" spans="1:10" s="3" customFormat="1" x14ac:dyDescent="0.3">
      <c r="A14" s="3">
        <v>20200227</v>
      </c>
      <c r="B14" s="3" t="s">
        <v>30</v>
      </c>
      <c r="C14" s="3">
        <v>5380577</v>
      </c>
      <c r="D14" t="s">
        <v>82</v>
      </c>
      <c r="E14" t="str">
        <f>"9780812294774"</f>
        <v>9780812294774</v>
      </c>
      <c r="F14" t="s">
        <v>14</v>
      </c>
      <c r="G14">
        <v>2018</v>
      </c>
      <c r="H14" t="s">
        <v>83</v>
      </c>
      <c r="I14" t="s">
        <v>84</v>
      </c>
      <c r="J14" t="s">
        <v>85</v>
      </c>
    </row>
    <row r="15" spans="1:10" s="3" customFormat="1" x14ac:dyDescent="0.3">
      <c r="A15" s="3">
        <v>20200227</v>
      </c>
      <c r="B15" s="3" t="s">
        <v>30</v>
      </c>
      <c r="C15" s="3">
        <v>5391423</v>
      </c>
      <c r="D15" t="s">
        <v>86</v>
      </c>
      <c r="E15" t="str">
        <f>"9780520968431"</f>
        <v>9780520968431</v>
      </c>
      <c r="F15" t="s">
        <v>15</v>
      </c>
      <c r="G15">
        <v>2018</v>
      </c>
      <c r="H15" t="s">
        <v>87</v>
      </c>
      <c r="I15" t="s">
        <v>88</v>
      </c>
      <c r="J15" t="s">
        <v>89</v>
      </c>
    </row>
    <row r="16" spans="1:10" s="3" customFormat="1" x14ac:dyDescent="0.3">
      <c r="A16" s="3">
        <v>20200227</v>
      </c>
      <c r="B16" s="3" t="s">
        <v>30</v>
      </c>
      <c r="C16" s="3">
        <v>5399074</v>
      </c>
      <c r="D16" t="s">
        <v>90</v>
      </c>
      <c r="E16" t="str">
        <f>"9781469647531"</f>
        <v>9781469647531</v>
      </c>
      <c r="F16" t="s">
        <v>58</v>
      </c>
      <c r="G16">
        <v>2018</v>
      </c>
      <c r="H16" t="s">
        <v>91</v>
      </c>
      <c r="I16"/>
      <c r="J16"/>
    </row>
    <row r="17" spans="1:10" s="3" customFormat="1" x14ac:dyDescent="0.3">
      <c r="A17" s="3">
        <v>20200227</v>
      </c>
      <c r="B17" s="3" t="s">
        <v>30</v>
      </c>
      <c r="C17" s="3">
        <v>5399242</v>
      </c>
      <c r="D17" t="s">
        <v>92</v>
      </c>
      <c r="E17" t="str">
        <f>"9783319758770"</f>
        <v>9783319758770</v>
      </c>
      <c r="F17" t="s">
        <v>24</v>
      </c>
      <c r="G17">
        <v>2018</v>
      </c>
      <c r="H17" t="s">
        <v>93</v>
      </c>
      <c r="I17" t="s">
        <v>72</v>
      </c>
      <c r="J17" t="s">
        <v>94</v>
      </c>
    </row>
    <row r="18" spans="1:10" s="3" customFormat="1" x14ac:dyDescent="0.3">
      <c r="A18" s="3">
        <v>20200227</v>
      </c>
      <c r="B18" s="3" t="s">
        <v>30</v>
      </c>
      <c r="C18" s="3">
        <v>5400142</v>
      </c>
      <c r="D18" t="s">
        <v>95</v>
      </c>
      <c r="E18" t="str">
        <f>"9781925523195"</f>
        <v>9781925523195</v>
      </c>
      <c r="F18" t="s">
        <v>96</v>
      </c>
      <c r="G18">
        <v>2018</v>
      </c>
      <c r="H18" t="s">
        <v>97</v>
      </c>
      <c r="I18" t="s">
        <v>98</v>
      </c>
      <c r="J18" t="s">
        <v>99</v>
      </c>
    </row>
    <row r="19" spans="1:10" s="3" customFormat="1" x14ac:dyDescent="0.3">
      <c r="A19" s="3">
        <v>20200227</v>
      </c>
      <c r="B19" s="3" t="s">
        <v>30</v>
      </c>
      <c r="C19" s="3">
        <v>5451390</v>
      </c>
      <c r="D19" t="s">
        <v>100</v>
      </c>
      <c r="E19" t="str">
        <f>"9781631013096"</f>
        <v>9781631013096</v>
      </c>
      <c r="F19" t="s">
        <v>101</v>
      </c>
      <c r="G19">
        <v>2018</v>
      </c>
      <c r="H19" t="s">
        <v>102</v>
      </c>
      <c r="I19" t="s">
        <v>103</v>
      </c>
      <c r="J19" t="s">
        <v>104</v>
      </c>
    </row>
    <row r="20" spans="1:10" s="3" customFormat="1" x14ac:dyDescent="0.3">
      <c r="A20" s="3">
        <v>20200227</v>
      </c>
      <c r="B20" s="3" t="s">
        <v>30</v>
      </c>
      <c r="C20" s="3">
        <v>5451779</v>
      </c>
      <c r="D20" t="s">
        <v>105</v>
      </c>
      <c r="E20" t="str">
        <f>"9781433141171"</f>
        <v>9781433141171</v>
      </c>
      <c r="F20" t="s">
        <v>25</v>
      </c>
      <c r="G20">
        <v>2017</v>
      </c>
      <c r="H20" t="s">
        <v>106</v>
      </c>
      <c r="I20" t="s">
        <v>107</v>
      </c>
      <c r="J20" t="s">
        <v>108</v>
      </c>
    </row>
    <row r="21" spans="1:10" s="3" customFormat="1" x14ac:dyDescent="0.3">
      <c r="A21" s="3">
        <v>20200227</v>
      </c>
      <c r="B21" s="3" t="s">
        <v>30</v>
      </c>
      <c r="C21" s="3">
        <v>5452192</v>
      </c>
      <c r="D21" t="s">
        <v>109</v>
      </c>
      <c r="E21" t="str">
        <f>"9781526728661"</f>
        <v>9781526728661</v>
      </c>
      <c r="F21" t="s">
        <v>110</v>
      </c>
      <c r="G21">
        <v>2018</v>
      </c>
      <c r="H21" t="s">
        <v>111</v>
      </c>
      <c r="I21" t="s">
        <v>112</v>
      </c>
      <c r="J21" t="s">
        <v>113</v>
      </c>
    </row>
    <row r="22" spans="1:10" s="3" customFormat="1" x14ac:dyDescent="0.3">
      <c r="A22" s="3">
        <v>20200227</v>
      </c>
      <c r="B22" s="3" t="s">
        <v>30</v>
      </c>
      <c r="C22" s="3">
        <v>5455197</v>
      </c>
      <c r="D22" t="s">
        <v>114</v>
      </c>
      <c r="E22" t="str">
        <f>"9783319769745"</f>
        <v>9783319769745</v>
      </c>
      <c r="F22" t="s">
        <v>24</v>
      </c>
      <c r="G22">
        <v>2018</v>
      </c>
      <c r="H22" t="s">
        <v>115</v>
      </c>
      <c r="I22" t="s">
        <v>72</v>
      </c>
      <c r="J22" t="s">
        <v>116</v>
      </c>
    </row>
    <row r="23" spans="1:10" s="3" customFormat="1" x14ac:dyDescent="0.3">
      <c r="A23" s="3">
        <v>20200227</v>
      </c>
      <c r="B23" s="3" t="s">
        <v>30</v>
      </c>
      <c r="C23" s="3">
        <v>5455236</v>
      </c>
      <c r="D23" t="s">
        <v>117</v>
      </c>
      <c r="E23" t="str">
        <f>"9783319775685"</f>
        <v>9783319775685</v>
      </c>
      <c r="F23" t="s">
        <v>24</v>
      </c>
      <c r="G23">
        <v>2018</v>
      </c>
      <c r="H23" t="s">
        <v>118</v>
      </c>
      <c r="I23" t="s">
        <v>72</v>
      </c>
      <c r="J23" t="s">
        <v>119</v>
      </c>
    </row>
    <row r="24" spans="1:10" s="3" customFormat="1" x14ac:dyDescent="0.3">
      <c r="A24" s="3">
        <v>20200227</v>
      </c>
      <c r="B24" s="3" t="s">
        <v>30</v>
      </c>
      <c r="C24" s="3">
        <v>5477839</v>
      </c>
      <c r="D24" t="s">
        <v>120</v>
      </c>
      <c r="E24" t="str">
        <f>"9781526733979"</f>
        <v>9781526733979</v>
      </c>
      <c r="F24" t="s">
        <v>110</v>
      </c>
      <c r="G24">
        <v>2018</v>
      </c>
      <c r="H24" t="s">
        <v>121</v>
      </c>
      <c r="I24"/>
      <c r="J24"/>
    </row>
    <row r="25" spans="1:10" s="3" customFormat="1" x14ac:dyDescent="0.3">
      <c r="A25" s="3">
        <v>20200227</v>
      </c>
      <c r="B25" s="3" t="s">
        <v>30</v>
      </c>
      <c r="C25" s="3">
        <v>5485310</v>
      </c>
      <c r="D25" t="s">
        <v>122</v>
      </c>
      <c r="E25" t="str">
        <f>"9781526702760"</f>
        <v>9781526702760</v>
      </c>
      <c r="F25" t="s">
        <v>110</v>
      </c>
      <c r="G25">
        <v>2018</v>
      </c>
      <c r="H25" t="s">
        <v>123</v>
      </c>
      <c r="I25"/>
      <c r="J25"/>
    </row>
    <row r="26" spans="1:10" s="3" customFormat="1" x14ac:dyDescent="0.3">
      <c r="A26" s="3">
        <v>20200227</v>
      </c>
      <c r="B26" s="3" t="s">
        <v>30</v>
      </c>
      <c r="C26" s="3">
        <v>5498044</v>
      </c>
      <c r="D26" t="s">
        <v>124</v>
      </c>
      <c r="E26" t="str">
        <f>"9781496210357"</f>
        <v>9781496210357</v>
      </c>
      <c r="F26" t="s">
        <v>125</v>
      </c>
      <c r="G26">
        <v>2018</v>
      </c>
      <c r="H26" t="s">
        <v>126</v>
      </c>
      <c r="I26"/>
      <c r="J26"/>
    </row>
    <row r="27" spans="1:10" s="3" customFormat="1" x14ac:dyDescent="0.3">
      <c r="A27" s="3">
        <v>20200227</v>
      </c>
      <c r="B27" s="3" t="s">
        <v>30</v>
      </c>
      <c r="C27" s="3">
        <v>5500390</v>
      </c>
      <c r="D27" t="s">
        <v>127</v>
      </c>
      <c r="E27" t="str">
        <f>"9781108684880"</f>
        <v>9781108684880</v>
      </c>
      <c r="F27" t="s">
        <v>20</v>
      </c>
      <c r="G27">
        <v>2018</v>
      </c>
      <c r="H27" t="s">
        <v>128</v>
      </c>
      <c r="I27" t="s">
        <v>129</v>
      </c>
      <c r="J27" t="s">
        <v>130</v>
      </c>
    </row>
    <row r="28" spans="1:10" s="3" customFormat="1" x14ac:dyDescent="0.3">
      <c r="A28" s="3">
        <v>20200227</v>
      </c>
      <c r="B28" s="3" t="s">
        <v>30</v>
      </c>
      <c r="C28" s="3">
        <v>5508359</v>
      </c>
      <c r="D28" t="s">
        <v>131</v>
      </c>
      <c r="E28" t="str">
        <f>"9780300240672"</f>
        <v>9780300240672</v>
      </c>
      <c r="F28" t="s">
        <v>19</v>
      </c>
      <c r="G28">
        <v>2018</v>
      </c>
      <c r="H28" t="s">
        <v>132</v>
      </c>
      <c r="I28" t="s">
        <v>133</v>
      </c>
      <c r="J28" t="s">
        <v>134</v>
      </c>
    </row>
    <row r="29" spans="1:10" s="3" customFormat="1" x14ac:dyDescent="0.3">
      <c r="A29" s="3">
        <v>20200227</v>
      </c>
      <c r="B29" s="3" t="s">
        <v>30</v>
      </c>
      <c r="C29" s="3">
        <v>5523447</v>
      </c>
      <c r="D29" t="s">
        <v>135</v>
      </c>
      <c r="E29" t="str">
        <f>"9781785904134"</f>
        <v>9781785904134</v>
      </c>
      <c r="F29" t="s">
        <v>136</v>
      </c>
      <c r="G29">
        <v>2018</v>
      </c>
      <c r="H29" t="s">
        <v>137</v>
      </c>
      <c r="I29"/>
      <c r="J29"/>
    </row>
    <row r="30" spans="1:10" s="3" customFormat="1" x14ac:dyDescent="0.3">
      <c r="A30" s="3">
        <v>20200227</v>
      </c>
      <c r="B30" s="3" t="s">
        <v>30</v>
      </c>
      <c r="C30" s="3">
        <v>5525820</v>
      </c>
      <c r="D30" t="s">
        <v>138</v>
      </c>
      <c r="E30" t="str">
        <f>"9781526712400"</f>
        <v>9781526712400</v>
      </c>
      <c r="F30" t="s">
        <v>110</v>
      </c>
      <c r="G30">
        <v>2018</v>
      </c>
      <c r="H30" t="s">
        <v>139</v>
      </c>
      <c r="I30" t="s">
        <v>140</v>
      </c>
      <c r="J30" t="s">
        <v>141</v>
      </c>
    </row>
    <row r="31" spans="1:10" s="3" customFormat="1" x14ac:dyDescent="0.3">
      <c r="A31" s="3">
        <v>20200227</v>
      </c>
      <c r="B31" s="3" t="s">
        <v>30</v>
      </c>
      <c r="C31" s="3">
        <v>5528840</v>
      </c>
      <c r="D31" t="s">
        <v>142</v>
      </c>
      <c r="E31" t="str">
        <f>"9781469646749"</f>
        <v>9781469646749</v>
      </c>
      <c r="F31" t="s">
        <v>58</v>
      </c>
      <c r="G31">
        <v>2018</v>
      </c>
      <c r="H31" t="s">
        <v>143</v>
      </c>
      <c r="I31" t="s">
        <v>144</v>
      </c>
      <c r="J31" t="s">
        <v>145</v>
      </c>
    </row>
    <row r="32" spans="1:10" s="3" customFormat="1" x14ac:dyDescent="0.3">
      <c r="A32" s="3">
        <v>20200227</v>
      </c>
      <c r="B32" s="3" t="s">
        <v>30</v>
      </c>
      <c r="C32" s="3">
        <v>5536044</v>
      </c>
      <c r="D32" t="s">
        <v>146</v>
      </c>
      <c r="E32" t="str">
        <f>"9781788543408"</f>
        <v>9781788543408</v>
      </c>
      <c r="F32" t="s">
        <v>12</v>
      </c>
      <c r="G32">
        <v>2018</v>
      </c>
      <c r="H32" t="s">
        <v>147</v>
      </c>
      <c r="I32"/>
      <c r="J32"/>
    </row>
    <row r="33" spans="1:10" s="3" customFormat="1" x14ac:dyDescent="0.3">
      <c r="A33" s="3">
        <v>20200227</v>
      </c>
      <c r="B33" s="3" t="s">
        <v>30</v>
      </c>
      <c r="C33" s="3">
        <v>5569410</v>
      </c>
      <c r="D33" t="s">
        <v>148</v>
      </c>
      <c r="E33" t="str">
        <f>"9781351618748"</f>
        <v>9781351618748</v>
      </c>
      <c r="F33" t="s">
        <v>10</v>
      </c>
      <c r="G33">
        <v>2019</v>
      </c>
      <c r="H33" t="s">
        <v>149</v>
      </c>
      <c r="I33" t="s">
        <v>150</v>
      </c>
      <c r="J33" t="s">
        <v>151</v>
      </c>
    </row>
    <row r="34" spans="1:10" s="3" customFormat="1" x14ac:dyDescent="0.3">
      <c r="A34" s="3">
        <v>20200227</v>
      </c>
      <c r="B34" s="3" t="s">
        <v>30</v>
      </c>
      <c r="C34" s="3">
        <v>5593396</v>
      </c>
      <c r="D34" t="s">
        <v>152</v>
      </c>
      <c r="E34" t="str">
        <f>"9781496210913"</f>
        <v>9781496210913</v>
      </c>
      <c r="F34" t="s">
        <v>125</v>
      </c>
      <c r="G34">
        <v>2018</v>
      </c>
      <c r="H34" t="s">
        <v>153</v>
      </c>
      <c r="I34"/>
      <c r="J34"/>
    </row>
    <row r="35" spans="1:10" s="3" customFormat="1" x14ac:dyDescent="0.3">
      <c r="A35" s="3">
        <v>20200227</v>
      </c>
      <c r="B35" s="3" t="s">
        <v>30</v>
      </c>
      <c r="C35" s="3">
        <v>5607713</v>
      </c>
      <c r="D35" t="s">
        <v>154</v>
      </c>
      <c r="E35" t="str">
        <f>"9781350016743"</f>
        <v>9781350016743</v>
      </c>
      <c r="F35" t="s">
        <v>21</v>
      </c>
      <c r="G35">
        <v>2018</v>
      </c>
      <c r="H35" t="s">
        <v>155</v>
      </c>
      <c r="I35"/>
      <c r="J35"/>
    </row>
    <row r="36" spans="1:10" s="3" customFormat="1" x14ac:dyDescent="0.3">
      <c r="A36" s="3">
        <v>20200227</v>
      </c>
      <c r="B36" s="3" t="s">
        <v>30</v>
      </c>
      <c r="C36" s="3">
        <v>5609557</v>
      </c>
      <c r="D36" t="s">
        <v>156</v>
      </c>
      <c r="E36" t="str">
        <f>"9789048533404"</f>
        <v>9789048533404</v>
      </c>
      <c r="F36" t="s">
        <v>157</v>
      </c>
      <c r="G36">
        <v>2018</v>
      </c>
      <c r="H36" t="s">
        <v>158</v>
      </c>
      <c r="I36"/>
      <c r="J36"/>
    </row>
    <row r="37" spans="1:10" s="3" customFormat="1" x14ac:dyDescent="0.3">
      <c r="A37" s="3">
        <v>20200227</v>
      </c>
      <c r="B37" s="3" t="s">
        <v>30</v>
      </c>
      <c r="C37" s="3">
        <v>5611395</v>
      </c>
      <c r="D37" t="s">
        <v>159</v>
      </c>
      <c r="E37" t="str">
        <f>"9781351624664"</f>
        <v>9781351624664</v>
      </c>
      <c r="F37" t="s">
        <v>10</v>
      </c>
      <c r="G37">
        <v>2019</v>
      </c>
      <c r="H37" t="s">
        <v>160</v>
      </c>
      <c r="I37" t="s">
        <v>161</v>
      </c>
      <c r="J37" t="s">
        <v>162</v>
      </c>
    </row>
    <row r="38" spans="1:10" s="3" customFormat="1" x14ac:dyDescent="0.3">
      <c r="A38" s="3">
        <v>20200227</v>
      </c>
      <c r="B38" s="3" t="s">
        <v>30</v>
      </c>
      <c r="C38" s="3">
        <v>5613937</v>
      </c>
      <c r="D38" t="s">
        <v>163</v>
      </c>
      <c r="E38" t="str">
        <f>"9780231545211"</f>
        <v>9780231545211</v>
      </c>
      <c r="F38" t="s">
        <v>18</v>
      </c>
      <c r="G38">
        <v>2019</v>
      </c>
      <c r="H38" t="s">
        <v>164</v>
      </c>
      <c r="I38"/>
      <c r="J38"/>
    </row>
    <row r="39" spans="1:10" s="3" customFormat="1" x14ac:dyDescent="0.3">
      <c r="A39" s="3">
        <v>20200227</v>
      </c>
      <c r="B39" s="3" t="s">
        <v>30</v>
      </c>
      <c r="C39" s="3">
        <v>5621637</v>
      </c>
      <c r="D39" t="s">
        <v>165</v>
      </c>
      <c r="E39" t="str">
        <f>"9781439665589"</f>
        <v>9781439665589</v>
      </c>
      <c r="F39" t="s">
        <v>166</v>
      </c>
      <c r="G39">
        <v>2018</v>
      </c>
      <c r="H39" t="s">
        <v>167</v>
      </c>
      <c r="I39" t="s">
        <v>168</v>
      </c>
      <c r="J39" t="s">
        <v>169</v>
      </c>
    </row>
    <row r="40" spans="1:10" s="3" customFormat="1" x14ac:dyDescent="0.3">
      <c r="A40" s="3">
        <v>20200227</v>
      </c>
      <c r="B40" s="3" t="s">
        <v>30</v>
      </c>
      <c r="C40" s="3">
        <v>5633100</v>
      </c>
      <c r="D40" t="s">
        <v>170</v>
      </c>
      <c r="E40" t="str">
        <f>"9781350079939"</f>
        <v>9781350079939</v>
      </c>
      <c r="F40" t="s">
        <v>21</v>
      </c>
      <c r="G40">
        <v>2019</v>
      </c>
      <c r="H40" t="s">
        <v>171</v>
      </c>
      <c r="I40" t="s">
        <v>172</v>
      </c>
      <c r="J40" t="s">
        <v>173</v>
      </c>
    </row>
    <row r="41" spans="1:10" s="3" customFormat="1" x14ac:dyDescent="0.3">
      <c r="A41" s="3">
        <v>20200227</v>
      </c>
      <c r="B41" s="3" t="s">
        <v>30</v>
      </c>
      <c r="C41" s="3">
        <v>5637258</v>
      </c>
      <c r="D41" t="s">
        <v>174</v>
      </c>
      <c r="E41" t="str">
        <f>"9780190057923"</f>
        <v>9780190057923</v>
      </c>
      <c r="F41" t="s">
        <v>22</v>
      </c>
      <c r="G41">
        <v>2018</v>
      </c>
      <c r="H41" t="s">
        <v>175</v>
      </c>
      <c r="I41" t="s">
        <v>176</v>
      </c>
      <c r="J41" t="s">
        <v>177</v>
      </c>
    </row>
    <row r="42" spans="1:10" s="3" customFormat="1" x14ac:dyDescent="0.3">
      <c r="A42" s="3">
        <v>20200227</v>
      </c>
      <c r="B42" s="3" t="s">
        <v>30</v>
      </c>
      <c r="C42" s="3">
        <v>5639100</v>
      </c>
      <c r="D42" t="s">
        <v>178</v>
      </c>
      <c r="E42" t="str">
        <f>"9781786735256"</f>
        <v>9781786735256</v>
      </c>
      <c r="F42" t="s">
        <v>179</v>
      </c>
      <c r="G42">
        <v>2018</v>
      </c>
      <c r="H42" t="s">
        <v>180</v>
      </c>
      <c r="I42" t="s">
        <v>181</v>
      </c>
      <c r="J42" t="s">
        <v>182</v>
      </c>
    </row>
    <row r="43" spans="1:10" s="3" customFormat="1" x14ac:dyDescent="0.3">
      <c r="A43" s="3">
        <v>20200227</v>
      </c>
      <c r="B43" s="3" t="s">
        <v>30</v>
      </c>
      <c r="C43" s="3">
        <v>5662490</v>
      </c>
      <c r="D43" t="s">
        <v>183</v>
      </c>
      <c r="E43" t="str">
        <f>"9781421426723"</f>
        <v>9781421426723</v>
      </c>
      <c r="F43" t="s">
        <v>26</v>
      </c>
      <c r="G43">
        <v>2019</v>
      </c>
      <c r="H43" t="s">
        <v>184</v>
      </c>
      <c r="I43" t="s">
        <v>185</v>
      </c>
      <c r="J43" t="s">
        <v>186</v>
      </c>
    </row>
    <row r="44" spans="1:10" s="3" customFormat="1" x14ac:dyDescent="0.3">
      <c r="A44" s="3">
        <v>20200227</v>
      </c>
      <c r="B44" s="3" t="s">
        <v>30</v>
      </c>
      <c r="C44" s="3">
        <v>5662513</v>
      </c>
      <c r="D44" t="s">
        <v>187</v>
      </c>
      <c r="E44" t="str">
        <f>"9780300245103"</f>
        <v>9780300245103</v>
      </c>
      <c r="F44" t="s">
        <v>19</v>
      </c>
      <c r="G44">
        <v>2019</v>
      </c>
      <c r="H44" t="s">
        <v>188</v>
      </c>
      <c r="I44" t="s">
        <v>189</v>
      </c>
      <c r="J44" t="s">
        <v>190</v>
      </c>
    </row>
    <row r="45" spans="1:10" s="3" customFormat="1" x14ac:dyDescent="0.3">
      <c r="A45" s="3">
        <v>20200227</v>
      </c>
      <c r="B45" s="3" t="s">
        <v>30</v>
      </c>
      <c r="C45" s="3">
        <v>5662551</v>
      </c>
      <c r="D45" t="s">
        <v>191</v>
      </c>
      <c r="E45" t="str">
        <f>"9780813942131"</f>
        <v>9780813942131</v>
      </c>
      <c r="F45" t="s">
        <v>192</v>
      </c>
      <c r="G45">
        <v>2019</v>
      </c>
      <c r="H45" t="s">
        <v>193</v>
      </c>
      <c r="I45" t="s">
        <v>194</v>
      </c>
      <c r="J45" t="s">
        <v>195</v>
      </c>
    </row>
    <row r="46" spans="1:10" s="3" customFormat="1" x14ac:dyDescent="0.3">
      <c r="A46" s="3">
        <v>20200227</v>
      </c>
      <c r="B46" s="3" t="s">
        <v>30</v>
      </c>
      <c r="C46" s="3">
        <v>5720616</v>
      </c>
      <c r="D46" t="s">
        <v>196</v>
      </c>
      <c r="E46" t="str">
        <f>"9780429683077"</f>
        <v>9780429683077</v>
      </c>
      <c r="F46" t="s">
        <v>10</v>
      </c>
      <c r="G46">
        <v>2019</v>
      </c>
      <c r="H46" t="s">
        <v>197</v>
      </c>
      <c r="I46" t="s">
        <v>198</v>
      </c>
      <c r="J46" t="s">
        <v>199</v>
      </c>
    </row>
    <row r="47" spans="1:10" s="3" customFormat="1" x14ac:dyDescent="0.3">
      <c r="A47" s="3">
        <v>20200227</v>
      </c>
      <c r="B47" s="3" t="s">
        <v>30</v>
      </c>
      <c r="C47" s="3">
        <v>5734465</v>
      </c>
      <c r="D47" t="s">
        <v>200</v>
      </c>
      <c r="E47" t="str">
        <f>"9781760870973"</f>
        <v>9781760870973</v>
      </c>
      <c r="F47" t="s">
        <v>17</v>
      </c>
      <c r="G47">
        <v>2019</v>
      </c>
      <c r="H47" t="s">
        <v>201</v>
      </c>
      <c r="I47" t="s">
        <v>202</v>
      </c>
      <c r="J47" t="s">
        <v>203</v>
      </c>
    </row>
    <row r="48" spans="1:10" s="3" customFormat="1" x14ac:dyDescent="0.3">
      <c r="A48" s="3">
        <v>20200227</v>
      </c>
      <c r="B48" s="3" t="s">
        <v>30</v>
      </c>
      <c r="C48" s="3">
        <v>5741459</v>
      </c>
      <c r="D48" t="s">
        <v>204</v>
      </c>
      <c r="E48" t="str">
        <f>"9781925693539"</f>
        <v>9781925693539</v>
      </c>
      <c r="F48" t="s">
        <v>29</v>
      </c>
      <c r="G48">
        <v>2019</v>
      </c>
      <c r="H48" t="s">
        <v>205</v>
      </c>
      <c r="I48" t="s">
        <v>206</v>
      </c>
      <c r="J48" t="s">
        <v>207</v>
      </c>
    </row>
    <row r="49" spans="1:10" s="3" customFormat="1" x14ac:dyDescent="0.3">
      <c r="A49" s="3">
        <v>20200227</v>
      </c>
      <c r="B49" s="3" t="s">
        <v>30</v>
      </c>
      <c r="C49" s="3">
        <v>5744440</v>
      </c>
      <c r="D49" t="s">
        <v>208</v>
      </c>
      <c r="E49" t="str">
        <f>"9780813942605"</f>
        <v>9780813942605</v>
      </c>
      <c r="F49" t="s">
        <v>192</v>
      </c>
      <c r="G49">
        <v>2019</v>
      </c>
      <c r="H49" t="s">
        <v>209</v>
      </c>
      <c r="I49" t="s">
        <v>210</v>
      </c>
      <c r="J49" t="s">
        <v>211</v>
      </c>
    </row>
    <row r="50" spans="1:10" s="3" customFormat="1" x14ac:dyDescent="0.3">
      <c r="A50" s="3">
        <v>20200227</v>
      </c>
      <c r="B50" s="3" t="s">
        <v>30</v>
      </c>
      <c r="C50" s="3">
        <v>5747033</v>
      </c>
      <c r="D50" t="s">
        <v>212</v>
      </c>
      <c r="E50" t="str">
        <f>"9780674239920"</f>
        <v>9780674239920</v>
      </c>
      <c r="F50" t="s">
        <v>23</v>
      </c>
      <c r="G50">
        <v>2019</v>
      </c>
      <c r="H50" t="s">
        <v>213</v>
      </c>
      <c r="I50" t="s">
        <v>214</v>
      </c>
      <c r="J50" t="s">
        <v>215</v>
      </c>
    </row>
    <row r="51" spans="1:10" s="3" customFormat="1" x14ac:dyDescent="0.3">
      <c r="A51" s="3">
        <v>20200227</v>
      </c>
      <c r="B51" s="3" t="s">
        <v>30</v>
      </c>
      <c r="C51" s="3">
        <v>5747462</v>
      </c>
      <c r="D51" t="s">
        <v>216</v>
      </c>
      <c r="E51" t="str">
        <f>"9780252051166"</f>
        <v>9780252051166</v>
      </c>
      <c r="F51" t="s">
        <v>13</v>
      </c>
      <c r="G51">
        <v>2019</v>
      </c>
      <c r="H51" t="s">
        <v>217</v>
      </c>
      <c r="I51" t="s">
        <v>218</v>
      </c>
      <c r="J51" t="s">
        <v>219</v>
      </c>
    </row>
    <row r="52" spans="1:10" s="3" customFormat="1" x14ac:dyDescent="0.3">
      <c r="D52"/>
      <c r="E52"/>
      <c r="F52"/>
      <c r="G52"/>
      <c r="H52"/>
      <c r="I52"/>
      <c r="J52"/>
    </row>
    <row r="53" spans="1:10" s="3" customFormat="1" x14ac:dyDescent="0.3">
      <c r="D53"/>
      <c r="E53"/>
      <c r="F53"/>
      <c r="G53"/>
      <c r="H53"/>
      <c r="I53"/>
      <c r="J53"/>
    </row>
    <row r="54" spans="1:10" s="3" customFormat="1" x14ac:dyDescent="0.3">
      <c r="D54"/>
      <c r="E54"/>
      <c r="F54"/>
      <c r="G54"/>
      <c r="H54"/>
      <c r="I54"/>
      <c r="J54"/>
    </row>
    <row r="55" spans="1:10" s="3" customFormat="1" x14ac:dyDescent="0.3">
      <c r="D55"/>
      <c r="E55"/>
      <c r="F55"/>
      <c r="G55"/>
      <c r="H55"/>
      <c r="I55"/>
      <c r="J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Radhi Jagirdar</dc:creator>
  <cp:lastModifiedBy>Radhi Jagirdar</cp:lastModifiedBy>
  <dcterms:created xsi:type="dcterms:W3CDTF">2020-06-05T19:56:40Z</dcterms:created>
  <dcterms:modified xsi:type="dcterms:W3CDTF">2020-06-05T20:10:21Z</dcterms:modified>
</cp:coreProperties>
</file>