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31C41961-841E-41A9-A837-55D4F7C27630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<sst xmlns="http://schemas.openxmlformats.org/spreadsheetml/2006/main" count="256" uniqueCount="203">
  <si>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</si>
  <si>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</si>
  <si>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</si>
  <si>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</si>
  <si>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</si>
  <si>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</si>
  <si>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</si>
  <si>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</si>
  <si>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</si>
  <si>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</si>
  <si>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</si>
  <si>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Emerald Publishing Limited</t>
  </si>
  <si>
    <t>Bloomsbury Publishing USA</t>
  </si>
  <si>
    <t>Chicago Review Press</t>
  </si>
  <si>
    <t>H1-970.9</t>
  </si>
  <si>
    <t>Rosen Publishing Group</t>
  </si>
  <si>
    <t>University of Illinois Press</t>
  </si>
  <si>
    <t>Simon &amp; Schuster</t>
  </si>
  <si>
    <t>University of Pennsylvania Press</t>
  </si>
  <si>
    <t>Palgrave Macmillan UK</t>
  </si>
  <si>
    <t>Princeton University Press</t>
  </si>
  <si>
    <t>Oxford University Press USA - OSO</t>
  </si>
  <si>
    <t>Yale University Press</t>
  </si>
  <si>
    <t>New York University Press</t>
  </si>
  <si>
    <t>Bloomsbury Publishing Plc</t>
  </si>
  <si>
    <t>Oxford University Press, Incorporated</t>
  </si>
  <si>
    <t>Harvard University Press</t>
  </si>
  <si>
    <t>MIT Press</t>
  </si>
  <si>
    <t>Greenhaven Publishing LLC</t>
  </si>
  <si>
    <t>Palgrave Macmillan US</t>
  </si>
  <si>
    <t>Q162</t>
  </si>
  <si>
    <t>Springer</t>
  </si>
  <si>
    <t>Elsevier Science &amp; Technology</t>
  </si>
  <si>
    <t>Information Age Publishing, Incorporated</t>
  </si>
  <si>
    <t>IGI Global</t>
  </si>
  <si>
    <t>HD58.7-58.95</t>
  </si>
  <si>
    <t>ASM Press</t>
  </si>
  <si>
    <t>Women in STEM</t>
  </si>
  <si>
    <t>A Crack in Creation : Gene Editing and the Unthinkable Power to Control Evolution</t>
  </si>
  <si>
    <t>Houghton Mifflin Harcourt Publishing Company</t>
  </si>
  <si>
    <t>Doudna, Jennifer A.;Sternberg, Samuel H.</t>
  </si>
  <si>
    <t>QH440</t>
  </si>
  <si>
    <t>CRISPR-Cas Systems</t>
  </si>
  <si>
    <t>You Must Be Very Intelligent : The PhD Delusion</t>
  </si>
  <si>
    <t>Bodewits, Karin</t>
  </si>
  <si>
    <t>Life sciences</t>
  </si>
  <si>
    <t>The Future of Tech Is Female : How to Achieve Gender Diversity</t>
  </si>
  <si>
    <t>Branson, Douglas M.</t>
  </si>
  <si>
    <t>HD30.2 .B73 2018</t>
  </si>
  <si>
    <t>Information technology-Management. ; Personnel management. ; Women executives-Recruiting. ; Women-Employment.</t>
  </si>
  <si>
    <t>A Lab of One's Own : Science and Suffrage in the First World War</t>
  </si>
  <si>
    <t>Fara, Patricia</t>
  </si>
  <si>
    <t>Q125 .F373 2018</t>
  </si>
  <si>
    <t>Science-History-20th century. ; World War, 1939-1945-Science. ; Women in science.</t>
  </si>
  <si>
    <t>The Planet Factory : Exoplanets and the Search for a Second Earth</t>
  </si>
  <si>
    <t>Tasker, Elizabeth</t>
  </si>
  <si>
    <t>QB44 .T375 2017</t>
  </si>
  <si>
    <t>Astronomy.</t>
  </si>
  <si>
    <t>Built : The Hidden Stories Behind Our Structures</t>
  </si>
  <si>
    <t>Agrawal, Roma</t>
  </si>
  <si>
    <t>TA633 .A373 2018</t>
  </si>
  <si>
    <t>Structural engineering-Popular works. ; Building-Popular works.</t>
  </si>
  <si>
    <t>First in Fly : Drosophila Research and Biological Discovery</t>
  </si>
  <si>
    <t>Mohr, Stephanie Elizabeth</t>
  </si>
  <si>
    <t>QL537</t>
  </si>
  <si>
    <t>Drosophila melanogaster-Genetics. ; Drosophila melanogaster-Physiology.</t>
  </si>
  <si>
    <t>African Science Education : Gendering Indigenous Knowledge in Nigeria</t>
  </si>
  <si>
    <t>Abidogun, Jamaine</t>
  </si>
  <si>
    <t>Q183.4.N5 .A253 2018</t>
  </si>
  <si>
    <t>Science-Study and teaching (Secondary)-Nigeria. ; Science-Study and teaching (Higher)-Nigeria. ; Women-Education-Nigeria. ; Women in science-Nigeria. ; Ethnoscience-Study and teaching-Nigeria.</t>
  </si>
  <si>
    <t>Eye of the Shoal : A Fishwatcher's Guide to Life, the Ocean and Everything</t>
  </si>
  <si>
    <t>Scales, Helen</t>
  </si>
  <si>
    <t>QL615 .S335 2018</t>
  </si>
  <si>
    <t>Fishes. ; Ichthyology.</t>
  </si>
  <si>
    <t>Power in Numbers : The Rebel Women of Mathematics</t>
  </si>
  <si>
    <t>Quarto Publishing Group USA</t>
  </si>
  <si>
    <t>Williams, Talithia</t>
  </si>
  <si>
    <t>QA28 .W555 2018</t>
  </si>
  <si>
    <t>Women mathematicians-Biography.</t>
  </si>
  <si>
    <t>Women of the Scientific Revolution</t>
  </si>
  <si>
    <t>Freedman, Jeri</t>
  </si>
  <si>
    <t>Q130 .F763 2018</t>
  </si>
  <si>
    <t>Women in science-History. ; Women scientists-History.</t>
  </si>
  <si>
    <t>Nodding Off : The Science of Sleep from Cradle to Grave</t>
  </si>
  <si>
    <t>Gregory, Alice</t>
  </si>
  <si>
    <t>PN6231.A43 .G744 2018</t>
  </si>
  <si>
    <t>Aging-Humor.</t>
  </si>
  <si>
    <t>Lessons from the Lobster : Eve Marder's Work in Neuroscience</t>
  </si>
  <si>
    <t>Nassim, Charlotte</t>
  </si>
  <si>
    <t>QL444.M33 .N37 2018</t>
  </si>
  <si>
    <t>Marder, Eve. ; Lobsters-Nervous system. ; Neurologists-Biography. ; Neurosciences.</t>
  </si>
  <si>
    <t>Hidden No More : African American Women in STEM Careers</t>
  </si>
  <si>
    <t>Kennon, Caroline</t>
  </si>
  <si>
    <t>Q130 .K46 2018</t>
  </si>
  <si>
    <t>African American women scientists-Biography. ; Women scientists-United States-Biography.</t>
  </si>
  <si>
    <t>Advancing Women in Academic STEM Fields Through Dual Career Policies and Practices</t>
  </si>
  <si>
    <t>McMahon, Marci R.;Mora, Marie T.;Qubbaj, Ala R.</t>
  </si>
  <si>
    <t>LB2332.32 .A383 2018</t>
  </si>
  <si>
    <t>Women college teachers-Employment-United States. ; Minority women college teachers-Employment-United States. ; Science-Study and teaching (Higher)-United States. ; Work-life balance-United States.</t>
  </si>
  <si>
    <t>Women and Ideas in Engineering : Twelve Stories from Illinois</t>
  </si>
  <si>
    <t>Hahn, Laura D.;Wolters, Angela S.</t>
  </si>
  <si>
    <t>TA139</t>
  </si>
  <si>
    <t>Women engineers-United States-Biography. ; Engineers-United States-Biography. ; Illinois-Biography. ; Engineering-Illinois-History.</t>
  </si>
  <si>
    <t>Women in Microbiology</t>
  </si>
  <si>
    <t>Whitaker, Rachel J.;Barton, Hazel B.</t>
  </si>
  <si>
    <t>QR30 .W664 2018</t>
  </si>
  <si>
    <t>Women microbiologists-Biography.</t>
  </si>
  <si>
    <t>African American Women Chemists in the Modern Era</t>
  </si>
  <si>
    <t>Brown, Jeannette E.</t>
  </si>
  <si>
    <t>QD21 .B769 2018</t>
  </si>
  <si>
    <t>African American women chemists-Biography. ; Chemists-United States-Biography.</t>
  </si>
  <si>
    <t>Women Researching in Africa : The Impact of Gender</t>
  </si>
  <si>
    <t>Jackson, Ruth;Kelly, Max</t>
  </si>
  <si>
    <t>Women in science. ; Women scientists-Africa.</t>
  </si>
  <si>
    <t>Sexual Harassment of Women : Climate, Culture, and Consequences in Academic Sciences, Engineering, and Medicine</t>
  </si>
  <si>
    <t>National Academies Press</t>
  </si>
  <si>
    <t>National Academies of Sciences, Engineering, and Medicine;Policy and Global Affairs;Committee on Women in Science, Engineering, and Medicine;Committee on the Impacts of Sexual Harassment in Academia;Benya, Frazier F.;Widnall, Sheila E.;Johnson, Paula A.</t>
  </si>
  <si>
    <t>HQ1237.5.U6 .S498 2018</t>
  </si>
  <si>
    <t>Sexual harassment of women-United States. ; Women in science-United States.</t>
  </si>
  <si>
    <t>For the Birds : American Ornithologist Margaret Morse Nice</t>
  </si>
  <si>
    <t>University of Oklahoma Press</t>
  </si>
  <si>
    <t>Ogilvie, Marilyn Bailey</t>
  </si>
  <si>
    <t>Dispatches from Planet 3 : Thirty-Two (Brief) Tales on the Solar System, the Milky Way, and Beyond</t>
  </si>
  <si>
    <t>Bartusiak, Marcia</t>
  </si>
  <si>
    <t>QB15 .B378 2018</t>
  </si>
  <si>
    <t>Astronomy-History. ; Discoveries in science.</t>
  </si>
  <si>
    <t>Timefulness : How Thinking Like a Geologist Can Help Save the World</t>
  </si>
  <si>
    <t>Bjornerud, Marcia</t>
  </si>
  <si>
    <t>GF41 .B567 2018</t>
  </si>
  <si>
    <t>Human ecology. ; Time perception.</t>
  </si>
  <si>
    <t>Communicating As Women in STEM</t>
  </si>
  <si>
    <t>Brammer, Charlotte</t>
  </si>
  <si>
    <t>P94.5.W65 .B736 2018</t>
  </si>
  <si>
    <t>Women-Communication. ; Communication in science. ; Communication in engineering.</t>
  </si>
  <si>
    <t>Gender Gaps and the Social Inclusion Movement in ICT</t>
  </si>
  <si>
    <t>Williams, Idongesit;Millward, Olga;Layton, Roslyn</t>
  </si>
  <si>
    <t>QA76.9.W65 G464</t>
  </si>
  <si>
    <t>Gender Inequality and the Potential for Change in Technology Fields</t>
  </si>
  <si>
    <t>Bernhardt, Sonja;Braun, Patrice;Thomason, Jane</t>
  </si>
  <si>
    <t>T36 .B46</t>
  </si>
  <si>
    <t>Émilie du Châtelet and the Foundations of Physical Science</t>
  </si>
  <si>
    <t>Brading, Katherine</t>
  </si>
  <si>
    <t>QC16.D86 .B73 2019</t>
  </si>
  <si>
    <t>Du Châtelet, Gabrielle Emilie Le Tonnelier de Breteuil,-marquise,-1706-1749. ; Women physicists-France-Biography. ; Physicists-France-Biography. ; Women mathematicians-France-Biography. ; Mathematicians-France-Biography. ; Physics-Early works to 1800. ; Mathematics-Early works to 1800. ; Du Châtelet, Gabrielle Emilie Le Tonnelier de Breteuil,-marquise,-1706-1749.-Institutions de physique.</t>
  </si>
  <si>
    <t>A Companion of Feminisms for Digital Design and Spherology</t>
  </si>
  <si>
    <t>Windle, Amanda</t>
  </si>
  <si>
    <t>Women in technology. ; Feminism.</t>
  </si>
  <si>
    <t>Wally Funk's Race for Space : The Extraordinary Story of a Female Aviation Pioneer</t>
  </si>
  <si>
    <t>Nelson, Sue</t>
  </si>
  <si>
    <t>TL539 .N457 2018</t>
  </si>
  <si>
    <t>Women in astronautics-United States-History. ; Funk, Mary Wallace,-1939-</t>
  </si>
  <si>
    <t>STEM-Professional Women's Exclusion in the Canadian Space Industry : Anchor Points and Intersectionality at the Margins of Space</t>
  </si>
  <si>
    <t>Ruel, Stefanie;Mills, Albert</t>
  </si>
  <si>
    <t>Women in science-Canada. ; Women in astronautics-Canada. ; Space sciences-Canada. ; Sex discrimination against women-Canada.</t>
  </si>
  <si>
    <t>Making Sense of Mathematics for Teaching Girls in Grades K - 5 : (Addressing Gender Bias and Stereotypes in Elementary Education)</t>
  </si>
  <si>
    <t>Solution Tree</t>
  </si>
  <si>
    <t>Adams, Thomasenia Lott;Wenzel, Taylar B.;Childs, Kristopher J.;Neff, Samantha R.</t>
  </si>
  <si>
    <t>QA135.6 .A336 2019</t>
  </si>
  <si>
    <t>Mathematics-Study and teaching (Elementary)-United States. ; Arithmetic-Study and teaching (Elementary)-United States. ; Girls-Education-United States. ; Sex differences in education-United States. ; Mathematical ability-Sex differences-United States. ; Academic achievement-United States.</t>
  </si>
  <si>
    <t>Anna Zieglerin and the Lion's Blood : Alchemy and End Times in Reformation Germany</t>
  </si>
  <si>
    <t>Nummedal, Tara</t>
  </si>
  <si>
    <t>QD24.Z54 .N866 2019</t>
  </si>
  <si>
    <t>Zieglerin, Anna Maria,-approximately 1545-1575. ; Alchemists-Germany-Biography. ; Alchemy-Germany-History-16th century. ; Alchemy-Religious aspects-Christianity-History-16th century. ; Religion and science-Germany-History-16th century. ; Germany-History-1517-1648.</t>
  </si>
  <si>
    <t>Becoming Leaders : A Practical Handbook for Women in Engineering, Science, and Technology</t>
  </si>
  <si>
    <t>American Society of Civil Engineers</t>
  </si>
  <si>
    <t>Williams, F. Mary;J. Emerson, Carolyn</t>
  </si>
  <si>
    <t>T36 .W55 2019</t>
  </si>
  <si>
    <t>Women in engineering-United States. ; Women in science-United States. ; Women-Education (Graduate)-United States.</t>
  </si>
  <si>
    <t>Dante and the Early Astronomer : Science, Adventure, and a Victorian Woman Who Opened the Heavens</t>
  </si>
  <si>
    <t>Daugherty, Tracy</t>
  </si>
  <si>
    <t>Q125 .D384 2019</t>
  </si>
  <si>
    <t>Science-History.</t>
  </si>
  <si>
    <t>Einstein's Wife : The Real Story of Mileva Einstein-Maric</t>
  </si>
  <si>
    <t>Esterson, Allen;Cassidy, David C.;Sime, Ruth Lewin</t>
  </si>
  <si>
    <t>QC16.E52 .E884 2019</t>
  </si>
  <si>
    <t>Einstein, Albert,-1879-1955-Family. ; Einstein, Albert,-1879-1955-Marriage. ; Einstein-Marić, Mileva,-1875-1948. ; Women mathematicians-Serbia-Biography. ; Women mathematicians-Germany-Biography. ; Mathematicians-Serbia-Biography. ; Mathematicians-Germany-Biography. ; Women mathematicians-Biography. ; Mathematicians-Biography.</t>
  </si>
  <si>
    <t>The Posthumous Nobel Prize in Chemistry. Volume 2. Ladies in Waiting for the Nobel Prize</t>
  </si>
  <si>
    <t>American Chemical Society</t>
  </si>
  <si>
    <t>Mainz, Vera V.;Strom, E. Thomas</t>
  </si>
  <si>
    <t>QD39.2 .P678 2018</t>
  </si>
  <si>
    <t>Chemistry-Awards-History. ; Nobel Prizes-History. ; Nobel Prize winners. ; Women Nobel Prize winners.</t>
  </si>
  <si>
    <t>Our Universe : An Astromer's Guide</t>
  </si>
  <si>
    <t>Dunkley, Jo</t>
  </si>
  <si>
    <t>QB461</t>
  </si>
  <si>
    <t>Astrophysics. ; Universe.</t>
  </si>
  <si>
    <t>Women's Influence on Inclusion, Equity, and Diversity in STEM Fields</t>
  </si>
  <si>
    <t>Thomas, Ursula;Drake, Jill</t>
  </si>
  <si>
    <t>R153 .W66</t>
  </si>
  <si>
    <t>African American women physicians. ; African American women scientists.</t>
  </si>
  <si>
    <t>Inspiring Conversations with Women Professors : The Many Routes to Career Success</t>
  </si>
  <si>
    <t>Garry, Anna</t>
  </si>
  <si>
    <t>LB2332.3 .G377 2019</t>
  </si>
  <si>
    <t>Women college teachers.</t>
  </si>
  <si>
    <t>Buzz, Sting, Bite : Why We Need Insects</t>
  </si>
  <si>
    <t>Sverdrup-Thygeson, Anne</t>
  </si>
  <si>
    <t>The Women of the Moon : Tales of Science, Love, Sorrow, and Courage</t>
  </si>
  <si>
    <t>Altschuler, Daniel R.;Ballesteros, Fernando J.</t>
  </si>
  <si>
    <t>Q130 .A487 2019</t>
  </si>
  <si>
    <t>Women in science.</t>
  </si>
  <si>
    <t>The Tales Teeth Tell : Development, Evolution, Behavior</t>
  </si>
  <si>
    <t>Smith, Tanya M.</t>
  </si>
  <si>
    <t>GN209 .S658 2018</t>
  </si>
  <si>
    <t>Dental anthropology. ; Dental calculus-Study and teaching. ; Teeth-History.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</si>
</sst>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43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20191024</v>
      </c>
      <c r="B2" s="3" t="s">
        <v>37</v>
      </c>
      <c r="C2" s="3">
        <v>4586403</v>
      </c>
      <c r="D2" t="s">
        <v>38</v>
      </c>
      <c r="E2" t="str">
        <f>"9780544716964"</f>
        <v>9780544716964</v>
      </c>
      <c r="F2" t="s">
        <v>39</v>
      </c>
      <c r="G2">
        <v>2017</v>
      </c>
      <c r="H2" t="s">
        <v>40</v>
      </c>
      <c r="I2" t="s">
        <v>41</v>
      </c>
      <c r="J2" t="s">
        <v>42</v>
      </c>
    </row>
    <row r="3" spans="1:10" s="3" customFormat="1" x14ac:dyDescent="0.3">
      <c r="A3" s="3">
        <v>20191024</v>
      </c>
      <c r="B3" s="3" t="s">
        <v>37</v>
      </c>
      <c r="C3" s="3">
        <v>4898737</v>
      </c>
      <c r="D3" t="s">
        <v>43</v>
      </c>
      <c r="E3" t="str">
        <f>"9783319593210"</f>
        <v>9783319593210</v>
      </c>
      <c r="F3" t="s">
        <v>31</v>
      </c>
      <c r="G3">
        <v>2017</v>
      </c>
      <c r="H3" t="s">
        <v>44</v>
      </c>
      <c r="I3" t="s">
        <v>30</v>
      </c>
      <c r="J3" t="s">
        <v>45</v>
      </c>
    </row>
    <row r="4" spans="1:10" s="3" customFormat="1" x14ac:dyDescent="0.3">
      <c r="A4" s="3">
        <v>20191024</v>
      </c>
      <c r="B4" s="3" t="s">
        <v>37</v>
      </c>
      <c r="C4" s="3">
        <v>5103973</v>
      </c>
      <c r="D4" t="s">
        <v>46</v>
      </c>
      <c r="E4" t="str">
        <f>"9781479819706"</f>
        <v>9781479819706</v>
      </c>
      <c r="F4" t="s">
        <v>23</v>
      </c>
      <c r="G4">
        <v>2018</v>
      </c>
      <c r="H4" t="s">
        <v>47</v>
      </c>
      <c r="I4" t="s">
        <v>48</v>
      </c>
      <c r="J4" t="s">
        <v>49</v>
      </c>
    </row>
    <row r="5" spans="1:10" s="3" customFormat="1" x14ac:dyDescent="0.3">
      <c r="A5" s="3">
        <v>20191024</v>
      </c>
      <c r="B5" s="3" t="s">
        <v>37</v>
      </c>
      <c r="C5" s="3">
        <v>5213023</v>
      </c>
      <c r="D5" t="s">
        <v>50</v>
      </c>
      <c r="E5" t="str">
        <f>"9780192514165"</f>
        <v>9780192514165</v>
      </c>
      <c r="F5" t="s">
        <v>25</v>
      </c>
      <c r="G5">
        <v>2018</v>
      </c>
      <c r="H5" t="s">
        <v>51</v>
      </c>
      <c r="I5" t="s">
        <v>52</v>
      </c>
      <c r="J5" t="s">
        <v>53</v>
      </c>
    </row>
    <row r="6" spans="1:10" s="3" customFormat="1" x14ac:dyDescent="0.3">
      <c r="A6" s="3">
        <v>20191024</v>
      </c>
      <c r="B6" s="3" t="s">
        <v>37</v>
      </c>
      <c r="C6" s="3">
        <v>5233799</v>
      </c>
      <c r="D6" t="s">
        <v>54</v>
      </c>
      <c r="E6" t="str">
        <f>"9781472917751"</f>
        <v>9781472917751</v>
      </c>
      <c r="F6" t="s">
        <v>24</v>
      </c>
      <c r="G6">
        <v>2017</v>
      </c>
      <c r="H6" t="s">
        <v>55</v>
      </c>
      <c r="I6" t="s">
        <v>56</v>
      </c>
      <c r="J6" t="s">
        <v>57</v>
      </c>
    </row>
    <row r="7" spans="1:10" s="3" customFormat="1" x14ac:dyDescent="0.3">
      <c r="A7" s="3">
        <v>20191024</v>
      </c>
      <c r="B7" s="3" t="s">
        <v>37</v>
      </c>
      <c r="C7" s="3">
        <v>5235051</v>
      </c>
      <c r="D7" t="s">
        <v>58</v>
      </c>
      <c r="E7" t="str">
        <f>"9781635570212"</f>
        <v>9781635570212</v>
      </c>
      <c r="F7" t="s">
        <v>12</v>
      </c>
      <c r="G7">
        <v>2018</v>
      </c>
      <c r="H7" t="s">
        <v>59</v>
      </c>
      <c r="I7" t="s">
        <v>60</v>
      </c>
      <c r="J7" t="s">
        <v>61</v>
      </c>
    </row>
    <row r="8" spans="1:10" s="3" customFormat="1" x14ac:dyDescent="0.3">
      <c r="A8" s="3">
        <v>20191024</v>
      </c>
      <c r="B8" s="3" t="s">
        <v>37</v>
      </c>
      <c r="C8" s="3">
        <v>5309112</v>
      </c>
      <c r="D8" t="s">
        <v>62</v>
      </c>
      <c r="E8" t="str">
        <f>"9780674984721"</f>
        <v>9780674984721</v>
      </c>
      <c r="F8" t="s">
        <v>26</v>
      </c>
      <c r="G8">
        <v>2018</v>
      </c>
      <c r="H8" t="s">
        <v>63</v>
      </c>
      <c r="I8" t="s">
        <v>64</v>
      </c>
      <c r="J8" t="s">
        <v>65</v>
      </c>
    </row>
    <row r="9" spans="1:10" s="3" customFormat="1" x14ac:dyDescent="0.3">
      <c r="A9" s="3">
        <v>20191024</v>
      </c>
      <c r="B9" s="3" t="s">
        <v>37</v>
      </c>
      <c r="C9" s="3">
        <v>5323358</v>
      </c>
      <c r="D9" t="s">
        <v>66</v>
      </c>
      <c r="E9" t="str">
        <f>"9781351669009"</f>
        <v>9781351669009</v>
      </c>
      <c r="F9" t="s">
        <v>10</v>
      </c>
      <c r="G9">
        <v>2018</v>
      </c>
      <c r="H9" t="s">
        <v>67</v>
      </c>
      <c r="I9" t="s">
        <v>68</v>
      </c>
      <c r="J9" t="s">
        <v>69</v>
      </c>
    </row>
    <row r="10" spans="1:10" s="3" customFormat="1" x14ac:dyDescent="0.3">
      <c r="A10" s="3">
        <v>20191024</v>
      </c>
      <c r="B10" s="3" t="s">
        <v>37</v>
      </c>
      <c r="C10" s="3">
        <v>5341993</v>
      </c>
      <c r="D10" t="s">
        <v>70</v>
      </c>
      <c r="E10" t="str">
        <f>"9781472936837"</f>
        <v>9781472936837</v>
      </c>
      <c r="F10" t="s">
        <v>24</v>
      </c>
      <c r="G10">
        <v>2018</v>
      </c>
      <c r="H10" t="s">
        <v>71</v>
      </c>
      <c r="I10" t="s">
        <v>72</v>
      </c>
      <c r="J10" t="s">
        <v>73</v>
      </c>
    </row>
    <row r="11" spans="1:10" s="3" customFormat="1" x14ac:dyDescent="0.3">
      <c r="A11" s="3">
        <v>20191024</v>
      </c>
      <c r="B11" s="3" t="s">
        <v>37</v>
      </c>
      <c r="C11" s="3">
        <v>5380846</v>
      </c>
      <c r="D11" t="s">
        <v>74</v>
      </c>
      <c r="E11" t="str">
        <f>"9780760360286"</f>
        <v>9780760360286</v>
      </c>
      <c r="F11" t="s">
        <v>75</v>
      </c>
      <c r="G11">
        <v>2018</v>
      </c>
      <c r="H11" t="s">
        <v>76</v>
      </c>
      <c r="I11" t="s">
        <v>77</v>
      </c>
      <c r="J11" t="s">
        <v>78</v>
      </c>
    </row>
    <row r="12" spans="1:10" s="3" customFormat="1" x14ac:dyDescent="0.3">
      <c r="A12" s="3">
        <v>20191024</v>
      </c>
      <c r="B12" s="3" t="s">
        <v>37</v>
      </c>
      <c r="C12" s="3">
        <v>5383614</v>
      </c>
      <c r="D12" t="s">
        <v>79</v>
      </c>
      <c r="E12" t="str">
        <f>"9781508174790"</f>
        <v>9781508174790</v>
      </c>
      <c r="F12" t="s">
        <v>15</v>
      </c>
      <c r="G12">
        <v>2018</v>
      </c>
      <c r="H12" t="s">
        <v>80</v>
      </c>
      <c r="I12" t="s">
        <v>81</v>
      </c>
      <c r="J12" t="s">
        <v>82</v>
      </c>
    </row>
    <row r="13" spans="1:10" s="3" customFormat="1" x14ac:dyDescent="0.3">
      <c r="A13" s="3">
        <v>20191024</v>
      </c>
      <c r="B13" s="3" t="s">
        <v>37</v>
      </c>
      <c r="C13" s="3">
        <v>5407060</v>
      </c>
      <c r="D13" t="s">
        <v>83</v>
      </c>
      <c r="E13" t="str">
        <f>"9781472946157"</f>
        <v>9781472946157</v>
      </c>
      <c r="F13" t="s">
        <v>24</v>
      </c>
      <c r="G13">
        <v>2018</v>
      </c>
      <c r="H13" t="s">
        <v>84</v>
      </c>
      <c r="I13" t="s">
        <v>85</v>
      </c>
      <c r="J13" t="s">
        <v>86</v>
      </c>
    </row>
    <row r="14" spans="1:10" s="3" customFormat="1" x14ac:dyDescent="0.3">
      <c r="A14" s="3">
        <v>20191024</v>
      </c>
      <c r="B14" s="3" t="s">
        <v>37</v>
      </c>
      <c r="C14" s="3">
        <v>5409163</v>
      </c>
      <c r="D14" t="s">
        <v>87</v>
      </c>
      <c r="E14" t="str">
        <f>"9780262346016"</f>
        <v>9780262346016</v>
      </c>
      <c r="F14" t="s">
        <v>27</v>
      </c>
      <c r="G14">
        <v>2018</v>
      </c>
      <c r="H14" t="s">
        <v>88</v>
      </c>
      <c r="I14" t="s">
        <v>89</v>
      </c>
      <c r="J14" t="s">
        <v>90</v>
      </c>
    </row>
    <row r="15" spans="1:10" s="3" customFormat="1" x14ac:dyDescent="0.3">
      <c r="A15" s="3">
        <v>20191024</v>
      </c>
      <c r="B15" s="3" t="s">
        <v>37</v>
      </c>
      <c r="C15" s="3">
        <v>5413253</v>
      </c>
      <c r="D15" t="s">
        <v>91</v>
      </c>
      <c r="E15" t="str">
        <f>"9781534562448"</f>
        <v>9781534562448</v>
      </c>
      <c r="F15" t="s">
        <v>28</v>
      </c>
      <c r="G15">
        <v>2018</v>
      </c>
      <c r="H15" t="s">
        <v>92</v>
      </c>
      <c r="I15" t="s">
        <v>93</v>
      </c>
      <c r="J15" t="s">
        <v>94</v>
      </c>
    </row>
    <row r="16" spans="1:10" s="3" customFormat="1" x14ac:dyDescent="0.3">
      <c r="A16" s="3">
        <v>20191024</v>
      </c>
      <c r="B16" s="3" t="s">
        <v>37</v>
      </c>
      <c r="C16" s="3">
        <v>5455652</v>
      </c>
      <c r="D16" t="s">
        <v>95</v>
      </c>
      <c r="E16" t="str">
        <f>"9781641132442"</f>
        <v>9781641132442</v>
      </c>
      <c r="F16" t="s">
        <v>33</v>
      </c>
      <c r="G16">
        <v>2018</v>
      </c>
      <c r="H16" t="s">
        <v>96</v>
      </c>
      <c r="I16" t="s">
        <v>97</v>
      </c>
      <c r="J16" t="s">
        <v>98</v>
      </c>
    </row>
    <row r="17" spans="1:10" s="3" customFormat="1" x14ac:dyDescent="0.3">
      <c r="A17" s="3">
        <v>20191024</v>
      </c>
      <c r="B17" s="3" t="s">
        <v>37</v>
      </c>
      <c r="C17" s="3">
        <v>5471030</v>
      </c>
      <c r="D17" t="s">
        <v>99</v>
      </c>
      <c r="E17" t="str">
        <f>"9780252050671"</f>
        <v>9780252050671</v>
      </c>
      <c r="F17" t="s">
        <v>16</v>
      </c>
      <c r="G17">
        <v>2018</v>
      </c>
      <c r="H17" t="s">
        <v>100</v>
      </c>
      <c r="I17" t="s">
        <v>101</v>
      </c>
      <c r="J17" t="s">
        <v>102</v>
      </c>
    </row>
    <row r="18" spans="1:10" s="3" customFormat="1" x14ac:dyDescent="0.3">
      <c r="A18" s="3">
        <v>20191024</v>
      </c>
      <c r="B18" s="3" t="s">
        <v>37</v>
      </c>
      <c r="C18" s="3">
        <v>5473528</v>
      </c>
      <c r="D18" t="s">
        <v>103</v>
      </c>
      <c r="E18" t="str">
        <f>"9781683672999"</f>
        <v>9781683672999</v>
      </c>
      <c r="F18" t="s">
        <v>36</v>
      </c>
      <c r="G18">
        <v>2018</v>
      </c>
      <c r="H18" t="s">
        <v>104</v>
      </c>
      <c r="I18" t="s">
        <v>105</v>
      </c>
      <c r="J18" t="s">
        <v>106</v>
      </c>
    </row>
    <row r="19" spans="1:10" s="3" customFormat="1" x14ac:dyDescent="0.3">
      <c r="A19" s="3">
        <v>20191024</v>
      </c>
      <c r="B19" s="3" t="s">
        <v>37</v>
      </c>
      <c r="C19" s="3">
        <v>5476831</v>
      </c>
      <c r="D19" t="s">
        <v>107</v>
      </c>
      <c r="E19" t="str">
        <f>"9780190615185"</f>
        <v>9780190615185</v>
      </c>
      <c r="F19" t="s">
        <v>25</v>
      </c>
      <c r="G19">
        <v>2018</v>
      </c>
      <c r="H19" t="s">
        <v>108</v>
      </c>
      <c r="I19" t="s">
        <v>109</v>
      </c>
      <c r="J19" t="s">
        <v>110</v>
      </c>
    </row>
    <row r="20" spans="1:10" s="3" customFormat="1" x14ac:dyDescent="0.3">
      <c r="A20" s="3">
        <v>20191024</v>
      </c>
      <c r="B20" s="3" t="s">
        <v>37</v>
      </c>
      <c r="C20" s="3">
        <v>5484253</v>
      </c>
      <c r="D20" t="s">
        <v>111</v>
      </c>
      <c r="E20" t="str">
        <f>"9783319945026"</f>
        <v>9783319945026</v>
      </c>
      <c r="F20" t="s">
        <v>29</v>
      </c>
      <c r="G20">
        <v>2019</v>
      </c>
      <c r="H20" t="s">
        <v>112</v>
      </c>
      <c r="I20" t="s">
        <v>14</v>
      </c>
      <c r="J20" t="s">
        <v>113</v>
      </c>
    </row>
    <row r="21" spans="1:10" s="3" customFormat="1" x14ac:dyDescent="0.3">
      <c r="A21" s="3">
        <v>20191024</v>
      </c>
      <c r="B21" s="3" t="s">
        <v>37</v>
      </c>
      <c r="C21" s="3">
        <v>5485195</v>
      </c>
      <c r="D21" t="s">
        <v>114</v>
      </c>
      <c r="E21" t="str">
        <f>"9780309470889"</f>
        <v>9780309470889</v>
      </c>
      <c r="F21" t="s">
        <v>115</v>
      </c>
      <c r="G21">
        <v>2018</v>
      </c>
      <c r="H21" t="s">
        <v>116</v>
      </c>
      <c r="I21" t="s">
        <v>117</v>
      </c>
      <c r="J21" t="s">
        <v>118</v>
      </c>
    </row>
    <row r="22" spans="1:10" s="3" customFormat="1" x14ac:dyDescent="0.3">
      <c r="A22" s="3">
        <v>20191024</v>
      </c>
      <c r="B22" s="3" t="s">
        <v>37</v>
      </c>
      <c r="C22" s="3">
        <v>5497090</v>
      </c>
      <c r="D22" t="s">
        <v>119</v>
      </c>
      <c r="E22" t="str">
        <f>"9780806162508"</f>
        <v>9780806162508</v>
      </c>
      <c r="F22" t="s">
        <v>120</v>
      </c>
      <c r="G22">
        <v>2018</v>
      </c>
      <c r="H22" t="s">
        <v>121</v>
      </c>
      <c r="I22"/>
      <c r="J22"/>
    </row>
    <row r="23" spans="1:10" s="3" customFormat="1" x14ac:dyDescent="0.3">
      <c r="A23" s="3">
        <v>20191024</v>
      </c>
      <c r="B23" s="3" t="s">
        <v>37</v>
      </c>
      <c r="C23" s="3">
        <v>5508358</v>
      </c>
      <c r="D23" t="s">
        <v>122</v>
      </c>
      <c r="E23" t="str">
        <f>"9780300240580"</f>
        <v>9780300240580</v>
      </c>
      <c r="F23" t="s">
        <v>22</v>
      </c>
      <c r="G23">
        <v>2018</v>
      </c>
      <c r="H23" t="s">
        <v>123</v>
      </c>
      <c r="I23" t="s">
        <v>124</v>
      </c>
      <c r="J23" t="s">
        <v>125</v>
      </c>
    </row>
    <row r="24" spans="1:10" s="3" customFormat="1" x14ac:dyDescent="0.3">
      <c r="A24" s="3">
        <v>20191024</v>
      </c>
      <c r="B24" s="3" t="s">
        <v>37</v>
      </c>
      <c r="C24" s="3">
        <v>5516025</v>
      </c>
      <c r="D24" t="s">
        <v>126</v>
      </c>
      <c r="E24" t="str">
        <f>"9780691184531"</f>
        <v>9780691184531</v>
      </c>
      <c r="F24" t="s">
        <v>20</v>
      </c>
      <c r="G24">
        <v>2018</v>
      </c>
      <c r="H24" t="s">
        <v>127</v>
      </c>
      <c r="I24" t="s">
        <v>128</v>
      </c>
      <c r="J24" t="s">
        <v>129</v>
      </c>
    </row>
    <row r="25" spans="1:10" s="3" customFormat="1" x14ac:dyDescent="0.3">
      <c r="A25" s="3">
        <v>20191024</v>
      </c>
      <c r="B25" s="3" t="s">
        <v>37</v>
      </c>
      <c r="C25" s="3">
        <v>5518671</v>
      </c>
      <c r="D25" t="s">
        <v>130</v>
      </c>
      <c r="E25" t="str">
        <f>"9780128026724"</f>
        <v>9780128026724</v>
      </c>
      <c r="F25" t="s">
        <v>32</v>
      </c>
      <c r="G25">
        <v>2018</v>
      </c>
      <c r="H25" t="s">
        <v>131</v>
      </c>
      <c r="I25" t="s">
        <v>132</v>
      </c>
      <c r="J25" t="s">
        <v>133</v>
      </c>
    </row>
    <row r="26" spans="1:10" s="3" customFormat="1" x14ac:dyDescent="0.3">
      <c r="A26" s="3">
        <v>20191024</v>
      </c>
      <c r="B26" s="3" t="s">
        <v>37</v>
      </c>
      <c r="C26" s="3">
        <v>5602357</v>
      </c>
      <c r="D26" t="s">
        <v>134</v>
      </c>
      <c r="E26" t="str">
        <f>"9781522570691"</f>
        <v>9781522570691</v>
      </c>
      <c r="F26" t="s">
        <v>34</v>
      </c>
      <c r="G26">
        <v>2019</v>
      </c>
      <c r="H26" t="s">
        <v>135</v>
      </c>
      <c r="I26" t="s">
        <v>136</v>
      </c>
      <c r="J26"/>
    </row>
    <row r="27" spans="1:10" s="3" customFormat="1" x14ac:dyDescent="0.3">
      <c r="A27" s="3">
        <v>20191024</v>
      </c>
      <c r="B27" s="3" t="s">
        <v>37</v>
      </c>
      <c r="C27" s="3">
        <v>5602363</v>
      </c>
      <c r="D27" t="s">
        <v>137</v>
      </c>
      <c r="E27" t="str">
        <f>"9781522579779"</f>
        <v>9781522579779</v>
      </c>
      <c r="F27" t="s">
        <v>34</v>
      </c>
      <c r="G27">
        <v>2019</v>
      </c>
      <c r="H27" t="s">
        <v>138</v>
      </c>
      <c r="I27" t="s">
        <v>139</v>
      </c>
      <c r="J27"/>
    </row>
    <row r="28" spans="1:10" s="3" customFormat="1" x14ac:dyDescent="0.3">
      <c r="A28" s="3">
        <v>20191024</v>
      </c>
      <c r="B28" s="3" t="s">
        <v>37</v>
      </c>
      <c r="C28" s="3">
        <v>5613514</v>
      </c>
      <c r="D28" t="s">
        <v>140</v>
      </c>
      <c r="E28" t="str">
        <f>"9780429787201"</f>
        <v>9780429787201</v>
      </c>
      <c r="F28" t="s">
        <v>10</v>
      </c>
      <c r="G28">
        <v>2019</v>
      </c>
      <c r="H28" t="s">
        <v>141</v>
      </c>
      <c r="I28" t="s">
        <v>142</v>
      </c>
      <c r="J28" t="s">
        <v>143</v>
      </c>
    </row>
    <row r="29" spans="1:10" s="3" customFormat="1" x14ac:dyDescent="0.3">
      <c r="A29" s="3">
        <v>20191024</v>
      </c>
      <c r="B29" s="3" t="s">
        <v>37</v>
      </c>
      <c r="C29" s="3">
        <v>5614882</v>
      </c>
      <c r="D29" t="s">
        <v>144</v>
      </c>
      <c r="E29" t="str">
        <f>"9783030022877"</f>
        <v>9783030022877</v>
      </c>
      <c r="F29" t="s">
        <v>19</v>
      </c>
      <c r="G29">
        <v>2019</v>
      </c>
      <c r="H29" t="s">
        <v>145</v>
      </c>
      <c r="I29" t="s">
        <v>14</v>
      </c>
      <c r="J29" t="s">
        <v>146</v>
      </c>
    </row>
    <row r="30" spans="1:10" s="3" customFormat="1" x14ac:dyDescent="0.3">
      <c r="A30" s="3">
        <v>20191024</v>
      </c>
      <c r="B30" s="3" t="s">
        <v>37</v>
      </c>
      <c r="C30" s="3">
        <v>5621622</v>
      </c>
      <c r="D30" t="s">
        <v>147</v>
      </c>
      <c r="E30" t="str">
        <f>"9781641601337"</f>
        <v>9781641601337</v>
      </c>
      <c r="F30" t="s">
        <v>13</v>
      </c>
      <c r="G30">
        <v>2018</v>
      </c>
      <c r="H30" t="s">
        <v>148</v>
      </c>
      <c r="I30" t="s">
        <v>149</v>
      </c>
      <c r="J30" t="s">
        <v>150</v>
      </c>
    </row>
    <row r="31" spans="1:10" s="3" customFormat="1" x14ac:dyDescent="0.3">
      <c r="A31" s="3">
        <v>20191024</v>
      </c>
      <c r="B31" s="3" t="s">
        <v>37</v>
      </c>
      <c r="C31" s="3">
        <v>5630186</v>
      </c>
      <c r="D31" t="s">
        <v>151</v>
      </c>
      <c r="E31" t="str">
        <f>"9781787695696"</f>
        <v>9781787695696</v>
      </c>
      <c r="F31" t="s">
        <v>11</v>
      </c>
      <c r="G31">
        <v>2019</v>
      </c>
      <c r="H31" t="s">
        <v>152</v>
      </c>
      <c r="I31" t="s">
        <v>35</v>
      </c>
      <c r="J31" t="s">
        <v>153</v>
      </c>
    </row>
    <row r="32" spans="1:10" s="3" customFormat="1" x14ac:dyDescent="0.3">
      <c r="A32" s="3">
        <v>20191024</v>
      </c>
      <c r="B32" s="3" t="s">
        <v>37</v>
      </c>
      <c r="C32" s="3">
        <v>5710145</v>
      </c>
      <c r="D32" t="s">
        <v>154</v>
      </c>
      <c r="E32" t="str">
        <f>"9781945349799"</f>
        <v>9781945349799</v>
      </c>
      <c r="F32" t="s">
        <v>155</v>
      </c>
      <c r="G32">
        <v>2019</v>
      </c>
      <c r="H32" t="s">
        <v>156</v>
      </c>
      <c r="I32" t="s">
        <v>157</v>
      </c>
      <c r="J32" t="s">
        <v>158</v>
      </c>
    </row>
    <row r="33" spans="1:10" s="3" customFormat="1" x14ac:dyDescent="0.3">
      <c r="A33" s="3">
        <v>20191024</v>
      </c>
      <c r="B33" s="3" t="s">
        <v>37</v>
      </c>
      <c r="C33" s="3">
        <v>5718317</v>
      </c>
      <c r="D33" t="s">
        <v>159</v>
      </c>
      <c r="E33" t="str">
        <f>"9780812295931"</f>
        <v>9780812295931</v>
      </c>
      <c r="F33" t="s">
        <v>18</v>
      </c>
      <c r="G33">
        <v>2019</v>
      </c>
      <c r="H33" t="s">
        <v>160</v>
      </c>
      <c r="I33" t="s">
        <v>161</v>
      </c>
      <c r="J33" t="s">
        <v>162</v>
      </c>
    </row>
    <row r="34" spans="1:10" s="3" customFormat="1" x14ac:dyDescent="0.3">
      <c r="A34" s="3">
        <v>20191024</v>
      </c>
      <c r="B34" s="3" t="s">
        <v>37</v>
      </c>
      <c r="C34" s="3">
        <v>5720136</v>
      </c>
      <c r="D34" t="s">
        <v>163</v>
      </c>
      <c r="E34" t="str">
        <f>"9780784481998"</f>
        <v>9780784481998</v>
      </c>
      <c r="F34" t="s">
        <v>164</v>
      </c>
      <c r="G34">
        <v>2019</v>
      </c>
      <c r="H34" t="s">
        <v>165</v>
      </c>
      <c r="I34" t="s">
        <v>166</v>
      </c>
      <c r="J34" t="s">
        <v>167</v>
      </c>
    </row>
    <row r="35" spans="1:10" s="3" customFormat="1" x14ac:dyDescent="0.3">
      <c r="A35" s="3">
        <v>20191024</v>
      </c>
      <c r="B35" s="3" t="s">
        <v>37</v>
      </c>
      <c r="C35" s="3">
        <v>5742776</v>
      </c>
      <c r="D35" t="s">
        <v>168</v>
      </c>
      <c r="E35" t="str">
        <f>"9780300244977"</f>
        <v>9780300244977</v>
      </c>
      <c r="F35" t="s">
        <v>22</v>
      </c>
      <c r="G35">
        <v>2019</v>
      </c>
      <c r="H35" t="s">
        <v>169</v>
      </c>
      <c r="I35" t="s">
        <v>170</v>
      </c>
      <c r="J35" t="s">
        <v>171</v>
      </c>
    </row>
    <row r="36" spans="1:10" s="3" customFormat="1" x14ac:dyDescent="0.3">
      <c r="A36" s="3">
        <v>20191024</v>
      </c>
      <c r="B36" s="3" t="s">
        <v>37</v>
      </c>
      <c r="C36" s="3">
        <v>5750432</v>
      </c>
      <c r="D36" t="s">
        <v>172</v>
      </c>
      <c r="E36" t="str">
        <f>"9780262352062"</f>
        <v>9780262352062</v>
      </c>
      <c r="F36" t="s">
        <v>27</v>
      </c>
      <c r="G36">
        <v>2019</v>
      </c>
      <c r="H36" t="s">
        <v>173</v>
      </c>
      <c r="I36" t="s">
        <v>174</v>
      </c>
      <c r="J36" t="s">
        <v>175</v>
      </c>
    </row>
    <row r="37" spans="1:10" s="3" customFormat="1" x14ac:dyDescent="0.3">
      <c r="A37" s="3">
        <v>20191024</v>
      </c>
      <c r="B37" s="3" t="s">
        <v>37</v>
      </c>
      <c r="C37" s="3">
        <v>5753795</v>
      </c>
      <c r="D37" t="s">
        <v>176</v>
      </c>
      <c r="E37" t="str">
        <f>"9780841233904"</f>
        <v>9780841233904</v>
      </c>
      <c r="F37" t="s">
        <v>177</v>
      </c>
      <c r="G37">
        <v>2018</v>
      </c>
      <c r="H37" t="s">
        <v>178</v>
      </c>
      <c r="I37" t="s">
        <v>179</v>
      </c>
      <c r="J37" t="s">
        <v>180</v>
      </c>
    </row>
    <row r="38" spans="1:10" s="3" customFormat="1" x14ac:dyDescent="0.3">
      <c r="A38" s="3">
        <v>20191024</v>
      </c>
      <c r="B38" s="3" t="s">
        <v>37</v>
      </c>
      <c r="C38" s="3">
        <v>5763514</v>
      </c>
      <c r="D38" t="s">
        <v>181</v>
      </c>
      <c r="E38" t="str">
        <f>"9780674986053"</f>
        <v>9780674986053</v>
      </c>
      <c r="F38" t="s">
        <v>26</v>
      </c>
      <c r="G38">
        <v>2019</v>
      </c>
      <c r="H38" t="s">
        <v>182</v>
      </c>
      <c r="I38" t="s">
        <v>183</v>
      </c>
      <c r="J38" t="s">
        <v>184</v>
      </c>
    </row>
    <row r="39" spans="1:10" s="3" customFormat="1" x14ac:dyDescent="0.3">
      <c r="A39" s="3">
        <v>20191024</v>
      </c>
      <c r="B39" s="3" t="s">
        <v>37</v>
      </c>
      <c r="C39" s="3">
        <v>5764069</v>
      </c>
      <c r="D39" t="s">
        <v>185</v>
      </c>
      <c r="E39" t="str">
        <f>"9781522588726"</f>
        <v>9781522588726</v>
      </c>
      <c r="F39" t="s">
        <v>34</v>
      </c>
      <c r="G39">
        <v>2019</v>
      </c>
      <c r="H39" t="s">
        <v>186</v>
      </c>
      <c r="I39" t="s">
        <v>187</v>
      </c>
      <c r="J39" t="s">
        <v>188</v>
      </c>
    </row>
    <row r="40" spans="1:10" s="3" customFormat="1" x14ac:dyDescent="0.3">
      <c r="A40" s="3">
        <v>20191024</v>
      </c>
      <c r="B40" s="3" t="s">
        <v>37</v>
      </c>
      <c r="C40" s="3">
        <v>5770314</v>
      </c>
      <c r="D40" t="s">
        <v>189</v>
      </c>
      <c r="E40" t="str">
        <f>"9780128125502"</f>
        <v>9780128125502</v>
      </c>
      <c r="F40" t="s">
        <v>32</v>
      </c>
      <c r="G40">
        <v>2019</v>
      </c>
      <c r="H40" t="s">
        <v>190</v>
      </c>
      <c r="I40" t="s">
        <v>191</v>
      </c>
      <c r="J40" t="s">
        <v>192</v>
      </c>
    </row>
    <row r="41" spans="1:10" s="3" customFormat="1" x14ac:dyDescent="0.3">
      <c r="A41" s="3">
        <v>20191024</v>
      </c>
      <c r="B41" s="3" t="s">
        <v>37</v>
      </c>
      <c r="C41" s="3">
        <v>5790681</v>
      </c>
      <c r="D41" t="s">
        <v>193</v>
      </c>
      <c r="E41" t="str">
        <f>"9781982112899"</f>
        <v>9781982112899</v>
      </c>
      <c r="F41" t="s">
        <v>17</v>
      </c>
      <c r="G41">
        <v>2019</v>
      </c>
      <c r="H41" t="s">
        <v>194</v>
      </c>
      <c r="I41"/>
      <c r="J41"/>
    </row>
    <row r="42" spans="1:10" s="3" customFormat="1" x14ac:dyDescent="0.3">
      <c r="A42" s="3">
        <v>20191024</v>
      </c>
      <c r="B42" s="3" t="s">
        <v>37</v>
      </c>
      <c r="C42" s="3">
        <v>5793761</v>
      </c>
      <c r="D42" t="s">
        <v>195</v>
      </c>
      <c r="E42" t="str">
        <f>"9780192582782"</f>
        <v>9780192582782</v>
      </c>
      <c r="F42" t="s">
        <v>21</v>
      </c>
      <c r="G42">
        <v>2019</v>
      </c>
      <c r="H42" t="s">
        <v>196</v>
      </c>
      <c r="I42" t="s">
        <v>197</v>
      </c>
      <c r="J42" t="s">
        <v>198</v>
      </c>
    </row>
    <row r="43" spans="1:10" s="3" customFormat="1" x14ac:dyDescent="0.3">
      <c r="A43" s="3">
        <v>20191024</v>
      </c>
      <c r="B43" s="3" t="s">
        <v>37</v>
      </c>
      <c r="C43" s="3">
        <v>5891097</v>
      </c>
      <c r="D43" t="s">
        <v>199</v>
      </c>
      <c r="E43" t="str">
        <f>"9780262348928"</f>
        <v>9780262348928</v>
      </c>
      <c r="F43" t="s">
        <v>27</v>
      </c>
      <c r="G43">
        <v>2018</v>
      </c>
      <c r="H43" t="s">
        <v>200</v>
      </c>
      <c r="I43" t="s">
        <v>201</v>
      </c>
      <c r="J43" t="s">
        <v>202</v>
      </c>
    </row>
    <row r="44" spans="1:10" s="3" customFormat="1" x14ac:dyDescent="0.3">
      <c r="C44" s="4"/>
      <c r="D44"/>
      <c r="E44"/>
      <c r="F44"/>
      <c r="G44"/>
      <c r="H44"/>
      <c r="I44"/>
      <c r="J44"/>
    </row>
    <row r="45" spans="1:10" s="3" customFormat="1" x14ac:dyDescent="0.3">
      <c r="C45" s="4"/>
      <c r="D45"/>
      <c r="E45"/>
      <c r="F45"/>
      <c r="G45"/>
      <c r="H45"/>
      <c r="I45"/>
      <c r="J45"/>
    </row>
    <row r="46" spans="1:10" s="3" customFormat="1" x14ac:dyDescent="0.3">
      <c r="C46" s="4"/>
      <c r="D46"/>
      <c r="E46"/>
      <c r="F46"/>
      <c r="G46"/>
      <c r="H46"/>
      <c r="I46"/>
      <c r="J46"/>
    </row>
    <row r="47" spans="1:10" s="3" customFormat="1" x14ac:dyDescent="0.3">
      <c r="C47" s="4"/>
      <c r="D47"/>
      <c r="E47"/>
      <c r="F47"/>
      <c r="G47"/>
      <c r="H47"/>
      <c r="I47"/>
      <c r="J47"/>
    </row>
    <row r="48" spans="1:10" s="3" customFormat="1" x14ac:dyDescent="0.3">
      <c r="C48" s="4"/>
      <c r="D48"/>
      <c r="E48"/>
      <c r="F48"/>
      <c r="G48"/>
      <c r="H48"/>
      <c r="I48"/>
      <c r="J48"/>
    </row>
    <row r="49" spans="3:10" s="3" customFormat="1" x14ac:dyDescent="0.3">
      <c r="C49" s="4"/>
      <c r="D49"/>
      <c r="E49"/>
      <c r="F49"/>
      <c r="G49"/>
      <c r="H49"/>
      <c r="I49"/>
      <c r="J49"/>
    </row>
    <row r="50" spans="3:10" s="3" customFormat="1" x14ac:dyDescent="0.3">
      <c r="C50" s="4"/>
      <c r="D50"/>
      <c r="E50"/>
      <c r="F50"/>
      <c r="G50"/>
      <c r="H50"/>
      <c r="I50"/>
      <c r="J50"/>
    </row>
    <row r="51" spans="3:10" s="3" customFormat="1" x14ac:dyDescent="0.3">
      <c r="C51" s="4"/>
      <c r="D51"/>
      <c r="E51"/>
      <c r="F51"/>
      <c r="G51"/>
      <c r="H51"/>
      <c r="I51"/>
      <c r="J51"/>
    </row>
    <row r="52" spans="3:10" s="3" customFormat="1" x14ac:dyDescent="0.3">
      <c r="D52"/>
      <c r="E52"/>
      <c r="F52"/>
      <c r="G52"/>
      <c r="H52"/>
      <c r="I52"/>
      <c r="J52"/>
    </row>
    <row r="53" spans="3:10" s="3" customFormat="1" x14ac:dyDescent="0.3">
      <c r="D53"/>
      <c r="E53"/>
      <c r="F53"/>
      <c r="G53"/>
      <c r="H53"/>
      <c r="I53"/>
      <c r="J53"/>
    </row>
    <row r="54" spans="3:10" s="3" customFormat="1" x14ac:dyDescent="0.3">
      <c r="D54"/>
      <c r="E54"/>
      <c r="F54"/>
      <c r="G54"/>
      <c r="H54"/>
      <c r="I54"/>
      <c r="J54"/>
    </row>
    <row r="55" spans="3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2020-06-05T20:09:53Z</dcterms:modified>
</cp:coreProperties>
</file>